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BuÇalışmaKitabı" defaultThemeVersion="124226"/>
  <bookViews>
    <workbookView xWindow="0" yWindow="0" windowWidth="24000" windowHeight="9360" firstSheet="4" activeTab="9"/>
  </bookViews>
  <sheets>
    <sheet name="DERS BİLGİLERİ" sheetId="2" state="hidden" r:id="rId1"/>
    <sheet name="İÇERİK OLŞTR" sheetId="3" state="hidden" r:id="rId2"/>
    <sheet name="ÖĞRENCİ LİSTSESİ" sheetId="7" state="hidden" r:id="rId3"/>
    <sheet name="SINAV PROGRAMI" sheetId="6" state="hidden" r:id="rId4"/>
    <sheet name="DİLEKÇE NORMAL" sheetId="9" r:id="rId5"/>
    <sheet name="Sayfa2" sheetId="13" state="hidden" r:id="rId6"/>
    <sheet name="Sayfa1" sheetId="10" state="hidden" r:id="rId7"/>
    <sheet name="EK BİLGİ" sheetId="8" state="hidden" r:id="rId8"/>
    <sheet name="ARA BİLGİLER" sheetId="5" state="hidden" r:id="rId9"/>
    <sheet name="NOT HESAPLAMA" sheetId="11" r:id="rId10"/>
    <sheet name="DİLEKÇE FORMÜL" sheetId="12" state="hidden" r:id="rId11"/>
  </sheets>
  <definedNames>
    <definedName name="_xlnm._FilterDatabase" localSheetId="0" hidden="1">'DERS BİLGİLERİ'!$A$1:$L$1011</definedName>
    <definedName name="_xlnm._FilterDatabase" localSheetId="4" hidden="1">'DİLEKÇE NORMAL'!$B$10:$F$30</definedName>
    <definedName name="_xlnm._FilterDatabase" localSheetId="1" hidden="1">'İÇERİK OLŞTR'!$A$4:$G$42</definedName>
    <definedName name="_xlnm._FilterDatabase" localSheetId="3" hidden="1">'SINAV PROGRAMI'!$A$1:$J$20</definedName>
    <definedName name="BH">'DERS BİLGİLERİ'!$A$2:$A$109</definedName>
    <definedName name="BİL">'DERS BİLGİLERİ'!$A$234:$A$386</definedName>
    <definedName name="BNK">'DERS BİLGİLERİ'!$A$110:$A$233</definedName>
    <definedName name="BÜR">'DERS BİLGİLERİ'!$A$387:$A$496</definedName>
    <definedName name="güney">Sayfa1!$B$2:$D$16</definedName>
    <definedName name="İLÇELER">Sayfa1!$K$2</definedName>
    <definedName name="MOB">'DERS BİLGİLERİ'!$A$497:$A$618</definedName>
    <definedName name="MUH">'DERS BİLGİLERİ'!$A$619:$A$788</definedName>
    <definedName name="TOH">'DERS BİLGİLERİ'!$A$789:$A$909</definedName>
    <definedName name="YEREL">'DERS BİLGİLERİ'!$A$910:$A$1011</definedName>
  </definedNames>
  <calcPr calcId="162913"/>
</workbook>
</file>

<file path=xl/calcChain.xml><?xml version="1.0" encoding="utf-8"?>
<calcChain xmlns="http://schemas.openxmlformats.org/spreadsheetml/2006/main">
  <c r="B12" i="9" l="1"/>
  <c r="F12" i="9" s="1"/>
  <c r="C7" i="9" l="1"/>
  <c r="B7" i="11" l="1"/>
  <c r="B8" i="11"/>
  <c r="B9" i="11"/>
  <c r="B10" i="11"/>
  <c r="B11" i="11"/>
  <c r="B12" i="11"/>
  <c r="B13" i="11"/>
  <c r="B14" i="11"/>
  <c r="B15" i="11"/>
  <c r="C10" i="11" l="1"/>
  <c r="E7" i="9" l="1"/>
  <c r="E13" i="9" l="1"/>
  <c r="E12" i="9"/>
  <c r="E14" i="9"/>
  <c r="E15" i="9"/>
  <c r="E16" i="9"/>
  <c r="E17" i="9"/>
  <c r="E18" i="9"/>
  <c r="E19" i="9"/>
  <c r="E20" i="9"/>
  <c r="E21" i="9"/>
  <c r="E22" i="9"/>
  <c r="E23" i="9"/>
  <c r="E24" i="9"/>
  <c r="E25" i="9"/>
  <c r="E26" i="9"/>
  <c r="E27" i="9"/>
  <c r="E28" i="9"/>
  <c r="E29" i="9"/>
  <c r="E11" i="9"/>
  <c r="B13" i="9"/>
  <c r="F13" i="9" s="1"/>
  <c r="B14" i="9"/>
  <c r="F14" i="9" s="1"/>
  <c r="B15" i="9"/>
  <c r="F15" i="9" s="1"/>
  <c r="B16" i="9"/>
  <c r="F16" i="9" s="1"/>
  <c r="B17" i="9"/>
  <c r="F17" i="9" s="1"/>
  <c r="B18" i="9"/>
  <c r="F18" i="9" s="1"/>
  <c r="B19" i="9"/>
  <c r="F19" i="9" s="1"/>
  <c r="B20" i="9"/>
  <c r="F20" i="9" s="1"/>
  <c r="B21" i="9"/>
  <c r="F21" i="9" s="1"/>
  <c r="B22" i="9"/>
  <c r="F22" i="9" s="1"/>
  <c r="B23" i="9"/>
  <c r="F23" i="9" s="1"/>
  <c r="B24" i="9"/>
  <c r="F24" i="9" s="1"/>
  <c r="B25" i="9"/>
  <c r="F25" i="9" s="1"/>
  <c r="B26" i="9"/>
  <c r="F26" i="9" s="1"/>
  <c r="B27" i="9"/>
  <c r="F27" i="9" s="1"/>
  <c r="B28" i="9"/>
  <c r="F28" i="9" s="1"/>
  <c r="B29" i="9"/>
  <c r="F29" i="9" s="1"/>
  <c r="B11" i="9"/>
  <c r="F11" i="9" s="1"/>
  <c r="D12" i="12"/>
  <c r="D13" i="12"/>
  <c r="D14" i="12"/>
  <c r="D15" i="12"/>
  <c r="D16" i="12"/>
  <c r="D17" i="12"/>
  <c r="D18" i="12"/>
  <c r="D19" i="12"/>
  <c r="D20" i="12"/>
  <c r="D21" i="12"/>
  <c r="D22" i="12"/>
  <c r="D23" i="12"/>
  <c r="D24" i="12"/>
  <c r="D25" i="12"/>
  <c r="D26" i="12"/>
  <c r="D27" i="12"/>
  <c r="D28" i="12"/>
  <c r="D29" i="12"/>
  <c r="D11" i="12"/>
  <c r="A12" i="12"/>
  <c r="C12" i="12" s="1"/>
  <c r="A13" i="12"/>
  <c r="B13" i="12" s="1"/>
  <c r="A14" i="12"/>
  <c r="C14" i="12" s="1"/>
  <c r="A16" i="12"/>
  <c r="A17" i="12"/>
  <c r="B17" i="12" s="1"/>
  <c r="A18" i="12"/>
  <c r="C18" i="12" s="1"/>
  <c r="A19" i="12"/>
  <c r="E19" i="12" s="1"/>
  <c r="A20" i="12"/>
  <c r="A21" i="12"/>
  <c r="C21" i="12" s="1"/>
  <c r="A22" i="12"/>
  <c r="E22" i="12" s="1"/>
  <c r="A23" i="12"/>
  <c r="B23" i="12" s="1"/>
  <c r="A24" i="12"/>
  <c r="A25" i="12"/>
  <c r="C25" i="12" s="1"/>
  <c r="A26" i="12"/>
  <c r="E26" i="12" s="1"/>
  <c r="A27" i="12"/>
  <c r="B27" i="12" s="1"/>
  <c r="A28" i="12"/>
  <c r="C28" i="12" s="1"/>
  <c r="A29" i="12"/>
  <c r="C29" i="12" s="1"/>
  <c r="A11" i="12"/>
  <c r="C11" i="12" s="1"/>
  <c r="E28" i="12"/>
  <c r="B28" i="12"/>
  <c r="B25" i="12"/>
  <c r="E24" i="12"/>
  <c r="C24" i="12"/>
  <c r="B24" i="12"/>
  <c r="B21" i="12"/>
  <c r="E20" i="12"/>
  <c r="C20" i="12"/>
  <c r="B20" i="12"/>
  <c r="E16" i="12"/>
  <c r="C16" i="12"/>
  <c r="B16" i="12"/>
  <c r="E15" i="12"/>
  <c r="C15" i="12"/>
  <c r="B15" i="12"/>
  <c r="E6" i="12"/>
  <c r="D6" i="12"/>
  <c r="C6" i="12"/>
  <c r="E4" i="12"/>
  <c r="C7" i="11"/>
  <c r="C8" i="11"/>
  <c r="C9" i="11"/>
  <c r="C11" i="11"/>
  <c r="J11" i="11" s="1"/>
  <c r="C12" i="11"/>
  <c r="C13" i="11"/>
  <c r="C14" i="11"/>
  <c r="C15" i="11"/>
  <c r="C6" i="11"/>
  <c r="B6" i="11"/>
  <c r="G15" i="11"/>
  <c r="F15" i="11"/>
  <c r="H15" i="11" s="1"/>
  <c r="G14" i="11"/>
  <c r="F14" i="11"/>
  <c r="H14" i="11" s="1"/>
  <c r="G13" i="11"/>
  <c r="F13" i="11"/>
  <c r="H13" i="11" s="1"/>
  <c r="G12" i="11"/>
  <c r="F12" i="11"/>
  <c r="H12" i="11" s="1"/>
  <c r="G11" i="11"/>
  <c r="F11" i="11"/>
  <c r="H11" i="11" s="1"/>
  <c r="G10" i="11"/>
  <c r="F10" i="11"/>
  <c r="H10" i="11" s="1"/>
  <c r="J10" i="11" s="1"/>
  <c r="G9" i="11"/>
  <c r="F9" i="11"/>
  <c r="H9" i="11" s="1"/>
  <c r="G8" i="11"/>
  <c r="F8" i="11"/>
  <c r="H8" i="11" s="1"/>
  <c r="G7" i="11"/>
  <c r="F7" i="11"/>
  <c r="H7" i="11" s="1"/>
  <c r="G6" i="11"/>
  <c r="F6" i="11"/>
  <c r="H6" i="11" s="1"/>
  <c r="C4" i="11"/>
  <c r="B19" i="12"/>
  <c r="B12" i="12" l="1"/>
  <c r="E11" i="12"/>
  <c r="J15" i="11"/>
  <c r="J14" i="11"/>
  <c r="C19" i="12"/>
  <c r="I13" i="11"/>
  <c r="E23" i="12"/>
  <c r="I11" i="11"/>
  <c r="I9" i="11"/>
  <c r="I12" i="11"/>
  <c r="J9" i="11"/>
  <c r="I7" i="11"/>
  <c r="I10" i="11"/>
  <c r="K10" i="11" s="1"/>
  <c r="I15" i="11"/>
  <c r="K15" i="11" s="1"/>
  <c r="J13" i="11"/>
  <c r="K11" i="11"/>
  <c r="I14" i="11"/>
  <c r="K14" i="11" s="1"/>
  <c r="J12" i="11"/>
  <c r="K12" i="11" s="1"/>
  <c r="J8" i="11"/>
  <c r="J6" i="11"/>
  <c r="J7" i="11"/>
  <c r="I6" i="11"/>
  <c r="I8" i="11"/>
  <c r="C27" i="12"/>
  <c r="C23" i="12"/>
  <c r="E27" i="12"/>
  <c r="B22" i="12"/>
  <c r="B11" i="12"/>
  <c r="E12" i="12"/>
  <c r="B29" i="12"/>
  <c r="B26" i="12"/>
  <c r="E17" i="12"/>
  <c r="C13" i="12"/>
  <c r="E13" i="12"/>
  <c r="B14" i="12"/>
  <c r="B18" i="12"/>
  <c r="C22" i="12"/>
  <c r="C26" i="12"/>
  <c r="E14" i="12"/>
  <c r="C17" i="12"/>
  <c r="E18" i="12"/>
  <c r="E21" i="12"/>
  <c r="E25" i="12"/>
  <c r="E29" i="12"/>
  <c r="K13" i="11" l="1"/>
  <c r="K9" i="11"/>
  <c r="K7" i="11"/>
  <c r="K8" i="11"/>
  <c r="K6" i="11"/>
  <c r="E30" i="12"/>
  <c r="D4" i="11" l="1"/>
  <c r="F4" i="11" s="1"/>
  <c r="G4" i="11" s="1"/>
  <c r="H4" i="11" s="1"/>
  <c r="I4" i="11" s="1"/>
  <c r="J4" i="11" s="1"/>
  <c r="K4" i="11" s="1"/>
  <c r="F4" i="9" l="1"/>
  <c r="P1" i="10"/>
  <c r="I3" i="10"/>
  <c r="I4" i="10"/>
  <c r="I5" i="10"/>
  <c r="I6" i="10"/>
  <c r="I7" i="10"/>
  <c r="I8" i="10"/>
  <c r="I9" i="10"/>
  <c r="I10" i="10"/>
  <c r="I11" i="10"/>
  <c r="I12" i="10"/>
  <c r="I13" i="10"/>
  <c r="I14" i="10"/>
  <c r="I15" i="10"/>
  <c r="I16" i="10"/>
  <c r="I17" i="10"/>
  <c r="I18" i="10"/>
  <c r="I19" i="10"/>
  <c r="I20" i="10"/>
  <c r="I21" i="10"/>
  <c r="I22" i="10"/>
  <c r="I23" i="10"/>
  <c r="I24" i="10"/>
  <c r="I25" i="10"/>
  <c r="I26" i="10"/>
  <c r="J26" i="10" s="1"/>
  <c r="I27" i="10"/>
  <c r="J27" i="10" s="1"/>
  <c r="I28" i="10"/>
  <c r="J28" i="10" s="1"/>
  <c r="I29" i="10"/>
  <c r="J29" i="10" s="1"/>
  <c r="I30" i="10"/>
  <c r="J30" i="10" s="1"/>
  <c r="I31" i="10"/>
  <c r="J31" i="10" s="1"/>
  <c r="I32" i="10"/>
  <c r="J32" i="10" s="1"/>
  <c r="I33" i="10"/>
  <c r="J33" i="10" s="1"/>
  <c r="I34" i="10"/>
  <c r="J34" i="10" s="1"/>
  <c r="I35" i="10"/>
  <c r="J35" i="10" s="1"/>
  <c r="I36" i="10"/>
  <c r="J36" i="10" s="1"/>
  <c r="I37" i="10"/>
  <c r="J37" i="10" s="1"/>
  <c r="I38" i="10"/>
  <c r="J38" i="10" s="1"/>
  <c r="I39" i="10"/>
  <c r="J39" i="10" s="1"/>
  <c r="I40" i="10"/>
  <c r="J40" i="10" s="1"/>
  <c r="I41" i="10"/>
  <c r="J41" i="10" s="1"/>
  <c r="I42" i="10"/>
  <c r="J42" i="10" s="1"/>
  <c r="I43" i="10"/>
  <c r="J43" i="10" s="1"/>
  <c r="I44" i="10"/>
  <c r="J44" i="10" s="1"/>
  <c r="I45" i="10"/>
  <c r="J45" i="10" s="1"/>
  <c r="I46" i="10"/>
  <c r="J46" i="10" s="1"/>
  <c r="I47" i="10"/>
  <c r="J47" i="10" s="1"/>
  <c r="I48" i="10"/>
  <c r="J48" i="10" s="1"/>
  <c r="I49" i="10"/>
  <c r="J49" i="10" s="1"/>
  <c r="I50" i="10"/>
  <c r="J50" i="10" s="1"/>
  <c r="I51" i="10"/>
  <c r="J51" i="10" s="1"/>
  <c r="I52" i="10"/>
  <c r="I53" i="10"/>
  <c r="I54" i="10"/>
  <c r="I55" i="10"/>
  <c r="I56" i="10"/>
  <c r="I57" i="10"/>
  <c r="I58" i="10"/>
  <c r="I59" i="10"/>
  <c r="J59" i="10" s="1"/>
  <c r="I60" i="10"/>
  <c r="J60" i="10" s="1"/>
  <c r="I61" i="10"/>
  <c r="J61" i="10" s="1"/>
  <c r="I62" i="10"/>
  <c r="J62" i="10" s="1"/>
  <c r="I63" i="10"/>
  <c r="J63" i="10" s="1"/>
  <c r="I64" i="10"/>
  <c r="J64" i="10" s="1"/>
  <c r="I65" i="10"/>
  <c r="J65" i="10" s="1"/>
  <c r="I66" i="10"/>
  <c r="J66" i="10" s="1"/>
  <c r="I67" i="10"/>
  <c r="J67" i="10" s="1"/>
  <c r="I68" i="10"/>
  <c r="J68" i="10" s="1"/>
  <c r="I69" i="10"/>
  <c r="J69" i="10" s="1"/>
  <c r="I70" i="10"/>
  <c r="J70" i="10" s="1"/>
  <c r="I71" i="10"/>
  <c r="J71" i="10" s="1"/>
  <c r="I72" i="10"/>
  <c r="J72" i="10" s="1"/>
  <c r="I73" i="10"/>
  <c r="J73" i="10" s="1"/>
  <c r="I74" i="10"/>
  <c r="J74" i="10" s="1"/>
  <c r="I75" i="10"/>
  <c r="J75" i="10" s="1"/>
  <c r="I76" i="10"/>
  <c r="J76" i="10" s="1"/>
  <c r="I77" i="10"/>
  <c r="J77" i="10" s="1"/>
  <c r="I78" i="10"/>
  <c r="J78" i="10" s="1"/>
  <c r="I79" i="10"/>
  <c r="J79" i="10" s="1"/>
  <c r="I80" i="10"/>
  <c r="J80" i="10" s="1"/>
  <c r="I81" i="10"/>
  <c r="J81" i="10" s="1"/>
  <c r="I82" i="10"/>
  <c r="J82" i="10" s="1"/>
  <c r="I83" i="10"/>
  <c r="J83" i="10" s="1"/>
  <c r="I84" i="10"/>
  <c r="J84" i="10" s="1"/>
  <c r="I85" i="10"/>
  <c r="J85" i="10" s="1"/>
  <c r="I86" i="10"/>
  <c r="J86" i="10" s="1"/>
  <c r="I87" i="10"/>
  <c r="J87" i="10" s="1"/>
  <c r="I88" i="10"/>
  <c r="J88" i="10" s="1"/>
  <c r="I89" i="10"/>
  <c r="J89" i="10" s="1"/>
  <c r="I90" i="10"/>
  <c r="J90" i="10" s="1"/>
  <c r="I91" i="10"/>
  <c r="J91" i="10" s="1"/>
  <c r="I92" i="10"/>
  <c r="J92" i="10" s="1"/>
  <c r="I93" i="10"/>
  <c r="J93" i="10" s="1"/>
  <c r="I94" i="10"/>
  <c r="J94" i="10" s="1"/>
  <c r="I95" i="10"/>
  <c r="J95" i="10" s="1"/>
  <c r="I96" i="10"/>
  <c r="J96" i="10" s="1"/>
  <c r="I97" i="10"/>
  <c r="J97" i="10" s="1"/>
  <c r="I98" i="10"/>
  <c r="J98" i="10" s="1"/>
  <c r="I99" i="10"/>
  <c r="J99" i="10" s="1"/>
  <c r="I100" i="10"/>
  <c r="J100" i="10" s="1"/>
  <c r="I101" i="10"/>
  <c r="J101" i="10" s="1"/>
  <c r="I102" i="10"/>
  <c r="J102" i="10" s="1"/>
  <c r="I103" i="10"/>
  <c r="J103" i="10" s="1"/>
  <c r="I104" i="10"/>
  <c r="J104" i="10" s="1"/>
  <c r="I105" i="10"/>
  <c r="I106" i="10"/>
  <c r="I107" i="10"/>
  <c r="I108" i="10"/>
  <c r="I109" i="10"/>
  <c r="I110" i="10"/>
  <c r="I111" i="10"/>
  <c r="I112" i="10"/>
  <c r="I113" i="10"/>
  <c r="J113" i="10" s="1"/>
  <c r="I114" i="10"/>
  <c r="J114" i="10" s="1"/>
  <c r="I115" i="10"/>
  <c r="J115" i="10" s="1"/>
  <c r="I116" i="10"/>
  <c r="J116" i="10" s="1"/>
  <c r="I117" i="10"/>
  <c r="J117" i="10" s="1"/>
  <c r="I118" i="10"/>
  <c r="J118" i="10" s="1"/>
  <c r="I119" i="10"/>
  <c r="J119" i="10" s="1"/>
  <c r="I120" i="10"/>
  <c r="J120" i="10" s="1"/>
  <c r="I121" i="10"/>
  <c r="J121" i="10" s="1"/>
  <c r="I122" i="10"/>
  <c r="J122" i="10" s="1"/>
  <c r="I123" i="10"/>
  <c r="J123" i="10" s="1"/>
  <c r="I124" i="10"/>
  <c r="J124" i="10" s="1"/>
  <c r="I125" i="10"/>
  <c r="J125" i="10" s="1"/>
  <c r="I126" i="10"/>
  <c r="J126" i="10" s="1"/>
  <c r="I127" i="10"/>
  <c r="J127" i="10" s="1"/>
  <c r="I128" i="10"/>
  <c r="J128" i="10" s="1"/>
  <c r="I129" i="10"/>
  <c r="J129" i="10" s="1"/>
  <c r="I130" i="10"/>
  <c r="J130" i="10" s="1"/>
  <c r="I131" i="10"/>
  <c r="J131" i="10" s="1"/>
  <c r="I132" i="10"/>
  <c r="J132" i="10" s="1"/>
  <c r="I133" i="10"/>
  <c r="J133" i="10" s="1"/>
  <c r="I134" i="10"/>
  <c r="J134" i="10" s="1"/>
  <c r="I135" i="10"/>
  <c r="J135" i="10" s="1"/>
  <c r="I136" i="10"/>
  <c r="J136" i="10" s="1"/>
  <c r="I137" i="10"/>
  <c r="J137" i="10" s="1"/>
  <c r="I138" i="10"/>
  <c r="J138" i="10" s="1"/>
  <c r="I139" i="10"/>
  <c r="J139" i="10" s="1"/>
  <c r="I140" i="10"/>
  <c r="J140" i="10" s="1"/>
  <c r="I141" i="10"/>
  <c r="J141" i="10" s="1"/>
  <c r="I142" i="10"/>
  <c r="J142" i="10" s="1"/>
  <c r="I143" i="10"/>
  <c r="J143" i="10" s="1"/>
  <c r="I144" i="10"/>
  <c r="J144" i="10" s="1"/>
  <c r="I145" i="10"/>
  <c r="J145" i="10" s="1"/>
  <c r="I146" i="10"/>
  <c r="J146" i="10" s="1"/>
  <c r="I147" i="10"/>
  <c r="J147" i="10" s="1"/>
  <c r="I148" i="10"/>
  <c r="J148" i="10" s="1"/>
  <c r="I149" i="10"/>
  <c r="J149" i="10" s="1"/>
  <c r="I150" i="10"/>
  <c r="J150" i="10" s="1"/>
  <c r="I151" i="10"/>
  <c r="J151" i="10" s="1"/>
  <c r="I152" i="10"/>
  <c r="J152" i="10" s="1"/>
  <c r="I153" i="10"/>
  <c r="J153" i="10" s="1"/>
  <c r="I154" i="10"/>
  <c r="J154" i="10" s="1"/>
  <c r="I155" i="10"/>
  <c r="J155" i="10" s="1"/>
  <c r="I156" i="10"/>
  <c r="J156" i="10" s="1"/>
  <c r="I157" i="10"/>
  <c r="J157" i="10" s="1"/>
  <c r="I158" i="10"/>
  <c r="J158" i="10" s="1"/>
  <c r="I159" i="10"/>
  <c r="J159" i="10" s="1"/>
  <c r="I160" i="10"/>
  <c r="J160" i="10" s="1"/>
  <c r="I161" i="10"/>
  <c r="I162" i="10"/>
  <c r="I163" i="10"/>
  <c r="I164" i="10"/>
  <c r="I165" i="10"/>
  <c r="I166" i="10"/>
  <c r="I167" i="10"/>
  <c r="I168" i="10"/>
  <c r="J168" i="10" s="1"/>
  <c r="I169" i="10"/>
  <c r="J169" i="10" s="1"/>
  <c r="I170" i="10"/>
  <c r="J170" i="10" s="1"/>
  <c r="I171" i="10"/>
  <c r="J171" i="10" s="1"/>
  <c r="I172" i="10"/>
  <c r="J172" i="10" s="1"/>
  <c r="I173" i="10"/>
  <c r="J173" i="10" s="1"/>
  <c r="I174" i="10"/>
  <c r="J174" i="10" s="1"/>
  <c r="I175" i="10"/>
  <c r="J175" i="10" s="1"/>
  <c r="I176" i="10"/>
  <c r="J176" i="10" s="1"/>
  <c r="I177" i="10"/>
  <c r="J177" i="10" s="1"/>
  <c r="I178" i="10"/>
  <c r="J178" i="10" s="1"/>
  <c r="I179" i="10"/>
  <c r="J179" i="10" s="1"/>
  <c r="I180" i="10"/>
  <c r="J180" i="10" s="1"/>
  <c r="I181" i="10"/>
  <c r="J181" i="10" s="1"/>
  <c r="I182" i="10"/>
  <c r="J182" i="10" s="1"/>
  <c r="I183" i="10"/>
  <c r="J183" i="10" s="1"/>
  <c r="I184" i="10"/>
  <c r="I185" i="10"/>
  <c r="I186" i="10"/>
  <c r="I187" i="10"/>
  <c r="I188" i="10"/>
  <c r="I189" i="10"/>
  <c r="I190" i="10"/>
  <c r="I191" i="10"/>
  <c r="I192" i="10"/>
  <c r="I193" i="10"/>
  <c r="I194" i="10"/>
  <c r="I195" i="10"/>
  <c r="J195" i="10" s="1"/>
  <c r="I196" i="10"/>
  <c r="J196" i="10" s="1"/>
  <c r="I197" i="10"/>
  <c r="J197" i="10" s="1"/>
  <c r="I198" i="10"/>
  <c r="J198" i="10" s="1"/>
  <c r="I199" i="10"/>
  <c r="J199" i="10" s="1"/>
  <c r="I200" i="10"/>
  <c r="J200" i="10" s="1"/>
  <c r="I201" i="10"/>
  <c r="J201" i="10" s="1"/>
  <c r="I202" i="10"/>
  <c r="J202" i="10" s="1"/>
  <c r="I203" i="10"/>
  <c r="J203" i="10" s="1"/>
  <c r="I204" i="10"/>
  <c r="J204" i="10" s="1"/>
  <c r="I205" i="10"/>
  <c r="J205" i="10" s="1"/>
  <c r="I206" i="10"/>
  <c r="J206" i="10" s="1"/>
  <c r="I207" i="10"/>
  <c r="J207" i="10" s="1"/>
  <c r="I208" i="10"/>
  <c r="J208" i="10" s="1"/>
  <c r="I209" i="10"/>
  <c r="J209" i="10" s="1"/>
  <c r="I210" i="10"/>
  <c r="J210" i="10" s="1"/>
  <c r="I211" i="10"/>
  <c r="J211" i="10" s="1"/>
  <c r="I212" i="10"/>
  <c r="J212" i="10" s="1"/>
  <c r="I213" i="10"/>
  <c r="J213" i="10" s="1"/>
  <c r="I214" i="10"/>
  <c r="J214" i="10" s="1"/>
  <c r="I215" i="10"/>
  <c r="J215" i="10" s="1"/>
  <c r="I216" i="10"/>
  <c r="J216" i="10" s="1"/>
  <c r="I217" i="10"/>
  <c r="J217" i="10" s="1"/>
  <c r="I218" i="10"/>
  <c r="J218" i="10" s="1"/>
  <c r="I219" i="10"/>
  <c r="J219" i="10" s="1"/>
  <c r="I220" i="10"/>
  <c r="J220" i="10" s="1"/>
  <c r="I221" i="10"/>
  <c r="J221" i="10" s="1"/>
  <c r="I222" i="10"/>
  <c r="J222" i="10" s="1"/>
  <c r="I223" i="10"/>
  <c r="J223" i="10" s="1"/>
  <c r="I224" i="10"/>
  <c r="J224" i="10" s="1"/>
  <c r="I225" i="10"/>
  <c r="J225" i="10" s="1"/>
  <c r="I226" i="10"/>
  <c r="J226" i="10" s="1"/>
  <c r="I227" i="10"/>
  <c r="J227" i="10" s="1"/>
  <c r="I228" i="10"/>
  <c r="J228" i="10" s="1"/>
  <c r="I229" i="10"/>
  <c r="J229" i="10" s="1"/>
  <c r="I230" i="10"/>
  <c r="J230" i="10" s="1"/>
  <c r="I231" i="10"/>
  <c r="J231" i="10" s="1"/>
  <c r="I232" i="10"/>
  <c r="J232" i="10" s="1"/>
  <c r="I233" i="10"/>
  <c r="J233" i="10" s="1"/>
  <c r="I234" i="10"/>
  <c r="J234" i="10" s="1"/>
  <c r="I235" i="10"/>
  <c r="J235" i="10" s="1"/>
  <c r="I236" i="10"/>
  <c r="J236" i="10" s="1"/>
  <c r="I237" i="10"/>
  <c r="J237" i="10" s="1"/>
  <c r="I238" i="10"/>
  <c r="J238" i="10" s="1"/>
  <c r="I239" i="10"/>
  <c r="J239" i="10" s="1"/>
  <c r="I240" i="10"/>
  <c r="J240" i="10" s="1"/>
  <c r="I241" i="10"/>
  <c r="J241" i="10" s="1"/>
  <c r="I242" i="10"/>
  <c r="J242" i="10" s="1"/>
  <c r="I243" i="10"/>
  <c r="J243" i="10" s="1"/>
  <c r="I244" i="10"/>
  <c r="J244" i="10" s="1"/>
  <c r="I245" i="10"/>
  <c r="J245" i="10" s="1"/>
  <c r="I246" i="10"/>
  <c r="J246" i="10" s="1"/>
  <c r="I247" i="10"/>
  <c r="J247" i="10" s="1"/>
  <c r="I248" i="10"/>
  <c r="J248" i="10" s="1"/>
  <c r="I249" i="10"/>
  <c r="J249" i="10" s="1"/>
  <c r="I250" i="10"/>
  <c r="J250" i="10" s="1"/>
  <c r="I251" i="10"/>
  <c r="J251" i="10" s="1"/>
  <c r="I252" i="10"/>
  <c r="J252" i="10" s="1"/>
  <c r="I253" i="10"/>
  <c r="J253" i="10" s="1"/>
  <c r="I254" i="10"/>
  <c r="J254" i="10" s="1"/>
  <c r="I255" i="10"/>
  <c r="J255" i="10" s="1"/>
  <c r="I256" i="10"/>
  <c r="J256" i="10" s="1"/>
  <c r="I257" i="10"/>
  <c r="J257" i="10" s="1"/>
  <c r="I258" i="10"/>
  <c r="J258" i="10" s="1"/>
  <c r="I259" i="10"/>
  <c r="J259" i="10" s="1"/>
  <c r="I260" i="10"/>
  <c r="J260" i="10" s="1"/>
  <c r="I261" i="10"/>
  <c r="J261" i="10" s="1"/>
  <c r="I262" i="10"/>
  <c r="J262" i="10" s="1"/>
  <c r="I263" i="10"/>
  <c r="J263" i="10" s="1"/>
  <c r="I264" i="10"/>
  <c r="J264" i="10" s="1"/>
  <c r="I265" i="10"/>
  <c r="J265" i="10" s="1"/>
  <c r="I266" i="10"/>
  <c r="J266" i="10" s="1"/>
  <c r="I267" i="10"/>
  <c r="J267" i="10" s="1"/>
  <c r="I268" i="10"/>
  <c r="J268" i="10" s="1"/>
  <c r="I269" i="10"/>
  <c r="J269" i="10" s="1"/>
  <c r="I270" i="10"/>
  <c r="J270" i="10" s="1"/>
  <c r="I271" i="10"/>
  <c r="J271" i="10" s="1"/>
  <c r="I272" i="10"/>
  <c r="J272" i="10" s="1"/>
  <c r="I273" i="10"/>
  <c r="J273" i="10" s="1"/>
  <c r="I274" i="10"/>
  <c r="J274" i="10" s="1"/>
  <c r="I275" i="10"/>
  <c r="J275" i="10" s="1"/>
  <c r="I276" i="10"/>
  <c r="J276" i="10" s="1"/>
  <c r="I277" i="10"/>
  <c r="J277" i="10" s="1"/>
  <c r="I278" i="10"/>
  <c r="J278" i="10" s="1"/>
  <c r="I279" i="10"/>
  <c r="J279" i="10" s="1"/>
  <c r="I280" i="10"/>
  <c r="J280" i="10" s="1"/>
  <c r="I281" i="10"/>
  <c r="J281" i="10" s="1"/>
  <c r="I282" i="10"/>
  <c r="J282" i="10" s="1"/>
  <c r="I283" i="10"/>
  <c r="J283" i="10" s="1"/>
  <c r="I284" i="10"/>
  <c r="J284" i="10" s="1"/>
  <c r="I285" i="10"/>
  <c r="J285" i="10" s="1"/>
  <c r="I286" i="10"/>
  <c r="J286" i="10" s="1"/>
  <c r="I287" i="10"/>
  <c r="J287" i="10" s="1"/>
  <c r="I288" i="10"/>
  <c r="J288" i="10" s="1"/>
  <c r="I289" i="10"/>
  <c r="J289" i="10" s="1"/>
  <c r="I290" i="10"/>
  <c r="J290" i="10" s="1"/>
  <c r="I291" i="10"/>
  <c r="J291" i="10" s="1"/>
  <c r="I292" i="10"/>
  <c r="J292" i="10" s="1"/>
  <c r="I293" i="10"/>
  <c r="J293" i="10" s="1"/>
  <c r="I294" i="10"/>
  <c r="J294" i="10" s="1"/>
  <c r="I295" i="10"/>
  <c r="J295" i="10" s="1"/>
  <c r="I296" i="10"/>
  <c r="J296" i="10" s="1"/>
  <c r="I297" i="10"/>
  <c r="J297" i="10" s="1"/>
  <c r="I298" i="10"/>
  <c r="J298" i="10" s="1"/>
  <c r="I299" i="10"/>
  <c r="J299" i="10" s="1"/>
  <c r="I300" i="10"/>
  <c r="J300" i="10" s="1"/>
  <c r="I301" i="10"/>
  <c r="J301" i="10" s="1"/>
  <c r="I302" i="10"/>
  <c r="J302" i="10" s="1"/>
  <c r="I303" i="10"/>
  <c r="J303" i="10" s="1"/>
  <c r="I304" i="10"/>
  <c r="J304" i="10" s="1"/>
  <c r="I305" i="10"/>
  <c r="J305" i="10" s="1"/>
  <c r="I306" i="10"/>
  <c r="J306" i="10" s="1"/>
  <c r="I307" i="10"/>
  <c r="J307" i="10" s="1"/>
  <c r="I308" i="10"/>
  <c r="J308" i="10" s="1"/>
  <c r="I309" i="10"/>
  <c r="J309" i="10" s="1"/>
  <c r="I310" i="10"/>
  <c r="J310" i="10" s="1"/>
  <c r="I311" i="10"/>
  <c r="J311" i="10" s="1"/>
  <c r="I312" i="10"/>
  <c r="J312" i="10" s="1"/>
  <c r="I313" i="10"/>
  <c r="J313" i="10" s="1"/>
  <c r="I314" i="10"/>
  <c r="J314" i="10" s="1"/>
  <c r="I315" i="10"/>
  <c r="J315" i="10" s="1"/>
  <c r="I316" i="10"/>
  <c r="J316" i="10" s="1"/>
  <c r="I317" i="10"/>
  <c r="J317" i="10" s="1"/>
  <c r="I318" i="10"/>
  <c r="J318" i="10" s="1"/>
  <c r="I319" i="10"/>
  <c r="J319" i="10" s="1"/>
  <c r="I320" i="10"/>
  <c r="J320" i="10" s="1"/>
  <c r="I321" i="10"/>
  <c r="J321" i="10" s="1"/>
  <c r="I322" i="10"/>
  <c r="J322" i="10" s="1"/>
  <c r="I323" i="10"/>
  <c r="J323" i="10" s="1"/>
  <c r="I324" i="10"/>
  <c r="J324" i="10" s="1"/>
  <c r="I325" i="10"/>
  <c r="J325" i="10" s="1"/>
  <c r="I326" i="10"/>
  <c r="J326" i="10" s="1"/>
  <c r="I327" i="10"/>
  <c r="J327" i="10" s="1"/>
  <c r="I328" i="10"/>
  <c r="J328" i="10" s="1"/>
  <c r="I329" i="10"/>
  <c r="J329" i="10" s="1"/>
  <c r="I330" i="10"/>
  <c r="J330" i="10" s="1"/>
  <c r="I331" i="10"/>
  <c r="J331" i="10" s="1"/>
  <c r="I332" i="10"/>
  <c r="J332" i="10" s="1"/>
  <c r="I333" i="10"/>
  <c r="J333" i="10" s="1"/>
  <c r="I334" i="10"/>
  <c r="J334" i="10" s="1"/>
  <c r="I335" i="10"/>
  <c r="J335" i="10" s="1"/>
  <c r="I336" i="10"/>
  <c r="J336" i="10" s="1"/>
  <c r="I337" i="10"/>
  <c r="J337" i="10" s="1"/>
  <c r="I338" i="10"/>
  <c r="J338" i="10" s="1"/>
  <c r="I339" i="10"/>
  <c r="J339" i="10" s="1"/>
  <c r="I340" i="10"/>
  <c r="J340" i="10" s="1"/>
  <c r="I341" i="10"/>
  <c r="J341" i="10" s="1"/>
  <c r="I342" i="10"/>
  <c r="J342" i="10" s="1"/>
  <c r="I343" i="10"/>
  <c r="J343" i="10" s="1"/>
  <c r="I344" i="10"/>
  <c r="J344" i="10" s="1"/>
  <c r="I345" i="10"/>
  <c r="J345" i="10" s="1"/>
  <c r="I346" i="10"/>
  <c r="J346" i="10" s="1"/>
  <c r="I347" i="10"/>
  <c r="J347" i="10" s="1"/>
  <c r="I348" i="10"/>
  <c r="J348" i="10" s="1"/>
  <c r="I349" i="10"/>
  <c r="J349" i="10" s="1"/>
  <c r="I350" i="10"/>
  <c r="J350" i="10" s="1"/>
  <c r="I351" i="10"/>
  <c r="J351" i="10" s="1"/>
  <c r="I352" i="10"/>
  <c r="J352" i="10" s="1"/>
  <c r="I353" i="10"/>
  <c r="J353" i="10" s="1"/>
  <c r="I354" i="10"/>
  <c r="J354" i="10" s="1"/>
  <c r="I355" i="10"/>
  <c r="J355" i="10" s="1"/>
  <c r="I356" i="10"/>
  <c r="J356" i="10" s="1"/>
  <c r="I357" i="10"/>
  <c r="J357" i="10" s="1"/>
  <c r="I358" i="10"/>
  <c r="J358" i="10" s="1"/>
  <c r="I359" i="10"/>
  <c r="J359" i="10" s="1"/>
  <c r="I360" i="10"/>
  <c r="J360" i="10" s="1"/>
  <c r="I361" i="10"/>
  <c r="J361" i="10" s="1"/>
  <c r="I362" i="10"/>
  <c r="J362" i="10" s="1"/>
  <c r="I363" i="10"/>
  <c r="J363" i="10" s="1"/>
  <c r="I364" i="10"/>
  <c r="J364" i="10" s="1"/>
  <c r="I365" i="10"/>
  <c r="J365" i="10" s="1"/>
  <c r="I366" i="10"/>
  <c r="J366" i="10" s="1"/>
  <c r="I367" i="10"/>
  <c r="J367" i="10" s="1"/>
  <c r="I368" i="10"/>
  <c r="J368" i="10" s="1"/>
  <c r="I369" i="10"/>
  <c r="J369" i="10" s="1"/>
  <c r="I370" i="10"/>
  <c r="J370" i="10" s="1"/>
  <c r="I371" i="10"/>
  <c r="J371" i="10" s="1"/>
  <c r="I372" i="10"/>
  <c r="J372" i="10" s="1"/>
  <c r="I373" i="10"/>
  <c r="J373" i="10" s="1"/>
  <c r="I374" i="10"/>
  <c r="J374" i="10" s="1"/>
  <c r="I375" i="10"/>
  <c r="J375" i="10" s="1"/>
  <c r="I376" i="10"/>
  <c r="J376" i="10" s="1"/>
  <c r="I377" i="10"/>
  <c r="J377" i="10" s="1"/>
  <c r="I378" i="10"/>
  <c r="J378" i="10" s="1"/>
  <c r="I379" i="10"/>
  <c r="J379" i="10" s="1"/>
  <c r="I380" i="10"/>
  <c r="J380" i="10" s="1"/>
  <c r="I381" i="10"/>
  <c r="J381" i="10" s="1"/>
  <c r="I382" i="10"/>
  <c r="J382" i="10" s="1"/>
  <c r="I383" i="10"/>
  <c r="J383" i="10" s="1"/>
  <c r="I384" i="10"/>
  <c r="J384" i="10" s="1"/>
  <c r="I385" i="10"/>
  <c r="J385" i="10" s="1"/>
  <c r="I386" i="10"/>
  <c r="J386" i="10" s="1"/>
  <c r="I387" i="10"/>
  <c r="J387" i="10" s="1"/>
  <c r="I388" i="10"/>
  <c r="J388" i="10" s="1"/>
  <c r="I389" i="10"/>
  <c r="J389" i="10" s="1"/>
  <c r="I390" i="10"/>
  <c r="J390" i="10" s="1"/>
  <c r="I391" i="10"/>
  <c r="J391" i="10" s="1"/>
  <c r="I392" i="10"/>
  <c r="J392" i="10" s="1"/>
  <c r="I393" i="10"/>
  <c r="J393" i="10" s="1"/>
  <c r="I394" i="10"/>
  <c r="J394" i="10" s="1"/>
  <c r="I395" i="10"/>
  <c r="J395" i="10" s="1"/>
  <c r="I396" i="10"/>
  <c r="J396" i="10" s="1"/>
  <c r="I397" i="10"/>
  <c r="J397" i="10" s="1"/>
  <c r="I398" i="10"/>
  <c r="J398" i="10" s="1"/>
  <c r="I399" i="10"/>
  <c r="J399" i="10" s="1"/>
  <c r="I400" i="10"/>
  <c r="J400" i="10" s="1"/>
  <c r="I401" i="10"/>
  <c r="J401" i="10" s="1"/>
  <c r="I402" i="10"/>
  <c r="J402" i="10" s="1"/>
  <c r="I403" i="10"/>
  <c r="J403" i="10" s="1"/>
  <c r="I404" i="10"/>
  <c r="J404" i="10" s="1"/>
  <c r="I405" i="10"/>
  <c r="J405" i="10" s="1"/>
  <c r="I406" i="10"/>
  <c r="J406" i="10" s="1"/>
  <c r="I407" i="10"/>
  <c r="J407" i="10" s="1"/>
  <c r="I408" i="10"/>
  <c r="J408" i="10" s="1"/>
  <c r="I409" i="10"/>
  <c r="J409" i="10" s="1"/>
  <c r="I410" i="10"/>
  <c r="J410" i="10" s="1"/>
  <c r="I411" i="10"/>
  <c r="J411" i="10" s="1"/>
  <c r="I412" i="10"/>
  <c r="J412" i="10" s="1"/>
  <c r="I413" i="10"/>
  <c r="J413" i="10" s="1"/>
  <c r="I414" i="10"/>
  <c r="J414" i="10" s="1"/>
  <c r="I415" i="10"/>
  <c r="J415" i="10" s="1"/>
  <c r="I416" i="10"/>
  <c r="J416" i="10" s="1"/>
  <c r="I417" i="10"/>
  <c r="J417" i="10" s="1"/>
  <c r="I418" i="10"/>
  <c r="J418" i="10" s="1"/>
  <c r="I419" i="10"/>
  <c r="J419" i="10" s="1"/>
  <c r="I420" i="10"/>
  <c r="J420" i="10" s="1"/>
  <c r="I421" i="10"/>
  <c r="J421" i="10" s="1"/>
  <c r="I422" i="10"/>
  <c r="J422" i="10" s="1"/>
  <c r="I423" i="10"/>
  <c r="J423" i="10" s="1"/>
  <c r="I424" i="10"/>
  <c r="J424" i="10" s="1"/>
  <c r="I425" i="10"/>
  <c r="J425" i="10" s="1"/>
  <c r="I426" i="10"/>
  <c r="J426" i="10" s="1"/>
  <c r="I427" i="10"/>
  <c r="J427" i="10" s="1"/>
  <c r="I428" i="10"/>
  <c r="J428" i="10" s="1"/>
  <c r="I429" i="10"/>
  <c r="J429" i="10" s="1"/>
  <c r="I430" i="10"/>
  <c r="J430" i="10" s="1"/>
  <c r="I431" i="10"/>
  <c r="J431" i="10" s="1"/>
  <c r="I432" i="10"/>
  <c r="J432" i="10" s="1"/>
  <c r="I433" i="10"/>
  <c r="J433" i="10" s="1"/>
  <c r="I434" i="10"/>
  <c r="J434" i="10" s="1"/>
  <c r="I435" i="10"/>
  <c r="J435" i="10" s="1"/>
  <c r="I436" i="10"/>
  <c r="J436" i="10" s="1"/>
  <c r="I437" i="10"/>
  <c r="J437" i="10" s="1"/>
  <c r="I438" i="10"/>
  <c r="J438" i="10" s="1"/>
  <c r="I439" i="10"/>
  <c r="J439" i="10" s="1"/>
  <c r="I440" i="10"/>
  <c r="J440" i="10" s="1"/>
  <c r="I441" i="10"/>
  <c r="J441" i="10" s="1"/>
  <c r="I442" i="10"/>
  <c r="J442" i="10" s="1"/>
  <c r="I443" i="10"/>
  <c r="J443" i="10" s="1"/>
  <c r="I444" i="10"/>
  <c r="J444" i="10" s="1"/>
  <c r="I445" i="10"/>
  <c r="J445" i="10" s="1"/>
  <c r="I446" i="10"/>
  <c r="J446" i="10" s="1"/>
  <c r="I447" i="10"/>
  <c r="J447" i="10" s="1"/>
  <c r="I448" i="10"/>
  <c r="J448" i="10" s="1"/>
  <c r="I449" i="10"/>
  <c r="J449" i="10" s="1"/>
  <c r="I450" i="10"/>
  <c r="J450" i="10" s="1"/>
  <c r="I451" i="10"/>
  <c r="J451" i="10" s="1"/>
  <c r="I452" i="10"/>
  <c r="J452" i="10" s="1"/>
  <c r="I453" i="10"/>
  <c r="J453" i="10" s="1"/>
  <c r="I454" i="10"/>
  <c r="J454" i="10" s="1"/>
  <c r="I455" i="10"/>
  <c r="J455" i="10" s="1"/>
  <c r="I456" i="10"/>
  <c r="J456" i="10" s="1"/>
  <c r="I457" i="10"/>
  <c r="J457" i="10" s="1"/>
  <c r="I458" i="10"/>
  <c r="J458" i="10" s="1"/>
  <c r="I459" i="10"/>
  <c r="J459" i="10" s="1"/>
  <c r="I460" i="10"/>
  <c r="J460" i="10" s="1"/>
  <c r="I461" i="10"/>
  <c r="J461" i="10" s="1"/>
  <c r="I462" i="10"/>
  <c r="J462" i="10" s="1"/>
  <c r="I463" i="10"/>
  <c r="J463" i="10" s="1"/>
  <c r="I464" i="10"/>
  <c r="J464" i="10" s="1"/>
  <c r="I465" i="10"/>
  <c r="J465" i="10" s="1"/>
  <c r="I466" i="10"/>
  <c r="J466" i="10" s="1"/>
  <c r="I467" i="10"/>
  <c r="J467" i="10" s="1"/>
  <c r="I468" i="10"/>
  <c r="J468" i="10" s="1"/>
  <c r="I469" i="10"/>
  <c r="J469" i="10" s="1"/>
  <c r="I470" i="10"/>
  <c r="J470" i="10" s="1"/>
  <c r="I471" i="10"/>
  <c r="J471" i="10" s="1"/>
  <c r="I472" i="10"/>
  <c r="J472" i="10" s="1"/>
  <c r="I473" i="10"/>
  <c r="J473" i="10" s="1"/>
  <c r="I474" i="10"/>
  <c r="J474" i="10" s="1"/>
  <c r="I475" i="10"/>
  <c r="J475" i="10" s="1"/>
  <c r="I476" i="10"/>
  <c r="J476" i="10" s="1"/>
  <c r="I477" i="10"/>
  <c r="J477" i="10" s="1"/>
  <c r="I478" i="10"/>
  <c r="J478" i="10" s="1"/>
  <c r="I479" i="10"/>
  <c r="J479" i="10" s="1"/>
  <c r="I480" i="10"/>
  <c r="J480" i="10" s="1"/>
  <c r="I481" i="10"/>
  <c r="J481" i="10" s="1"/>
  <c r="I482" i="10"/>
  <c r="J482" i="10" s="1"/>
  <c r="I483" i="10"/>
  <c r="J483" i="10" s="1"/>
  <c r="I484" i="10"/>
  <c r="J484" i="10" s="1"/>
  <c r="I485" i="10"/>
  <c r="J485" i="10" s="1"/>
  <c r="I486" i="10"/>
  <c r="J486" i="10" s="1"/>
  <c r="I487" i="10"/>
  <c r="J487" i="10" s="1"/>
  <c r="I488" i="10"/>
  <c r="J488" i="10" s="1"/>
  <c r="I489" i="10"/>
  <c r="J489" i="10" s="1"/>
  <c r="I490" i="10"/>
  <c r="J490" i="10" s="1"/>
  <c r="I491" i="10"/>
  <c r="J491" i="10" s="1"/>
  <c r="I492" i="10"/>
  <c r="J492" i="10" s="1"/>
  <c r="I493" i="10"/>
  <c r="J493" i="10" s="1"/>
  <c r="I494" i="10"/>
  <c r="J494" i="10" s="1"/>
  <c r="I495" i="10"/>
  <c r="J495" i="10" s="1"/>
  <c r="I496" i="10"/>
  <c r="J496" i="10" s="1"/>
  <c r="I497" i="10"/>
  <c r="J497" i="10" s="1"/>
  <c r="I498" i="10"/>
  <c r="J498" i="10" s="1"/>
  <c r="I499" i="10"/>
  <c r="J499" i="10" s="1"/>
  <c r="I500" i="10"/>
  <c r="J500" i="10" s="1"/>
  <c r="I501" i="10"/>
  <c r="J501" i="10" s="1"/>
  <c r="I502" i="10"/>
  <c r="J502" i="10" s="1"/>
  <c r="I503" i="10"/>
  <c r="J503" i="10" s="1"/>
  <c r="I504" i="10"/>
  <c r="J504" i="10" s="1"/>
  <c r="I505" i="10"/>
  <c r="J505" i="10" s="1"/>
  <c r="I506" i="10"/>
  <c r="J506" i="10" s="1"/>
  <c r="I507" i="10"/>
  <c r="J507" i="10" s="1"/>
  <c r="I508" i="10"/>
  <c r="J508" i="10" s="1"/>
  <c r="I509" i="10"/>
  <c r="J509" i="10" s="1"/>
  <c r="I510" i="10"/>
  <c r="J510" i="10" s="1"/>
  <c r="I511" i="10"/>
  <c r="J511" i="10" s="1"/>
  <c r="I512" i="10"/>
  <c r="J512" i="10" s="1"/>
  <c r="I513" i="10"/>
  <c r="J513" i="10" s="1"/>
  <c r="I514" i="10"/>
  <c r="J514" i="10" s="1"/>
  <c r="I515" i="10"/>
  <c r="J515" i="10" s="1"/>
  <c r="I516" i="10"/>
  <c r="J516" i="10" s="1"/>
  <c r="I517" i="10"/>
  <c r="J517" i="10" s="1"/>
  <c r="I518" i="10"/>
  <c r="J518" i="10" s="1"/>
  <c r="I519" i="10"/>
  <c r="J519" i="10" s="1"/>
  <c r="I520" i="10"/>
  <c r="J520" i="10" s="1"/>
  <c r="I521" i="10"/>
  <c r="J521" i="10" s="1"/>
  <c r="I522" i="10"/>
  <c r="J522" i="10" s="1"/>
  <c r="I523" i="10"/>
  <c r="J523" i="10" s="1"/>
  <c r="I524" i="10"/>
  <c r="J524" i="10" s="1"/>
  <c r="I525" i="10"/>
  <c r="J525" i="10" s="1"/>
  <c r="I526" i="10"/>
  <c r="J526" i="10" s="1"/>
  <c r="I527" i="10"/>
  <c r="J527" i="10" s="1"/>
  <c r="I528" i="10"/>
  <c r="J528" i="10" s="1"/>
  <c r="I529" i="10"/>
  <c r="J529" i="10" s="1"/>
  <c r="I530" i="10"/>
  <c r="J530" i="10" s="1"/>
  <c r="I531" i="10"/>
  <c r="J531" i="10" s="1"/>
  <c r="I532" i="10"/>
  <c r="J532" i="10" s="1"/>
  <c r="I533" i="10"/>
  <c r="J533" i="10" s="1"/>
  <c r="I534" i="10"/>
  <c r="J534" i="10" s="1"/>
  <c r="I535" i="10"/>
  <c r="J535" i="10" s="1"/>
  <c r="I536" i="10"/>
  <c r="J536" i="10" s="1"/>
  <c r="I537" i="10"/>
  <c r="J537" i="10" s="1"/>
  <c r="I538" i="10"/>
  <c r="J538" i="10" s="1"/>
  <c r="I539" i="10"/>
  <c r="J539" i="10" s="1"/>
  <c r="I540" i="10"/>
  <c r="J540" i="10" s="1"/>
  <c r="I541" i="10"/>
  <c r="J541" i="10" s="1"/>
  <c r="I542" i="10"/>
  <c r="J542" i="10" s="1"/>
  <c r="I543" i="10"/>
  <c r="J543" i="10" s="1"/>
  <c r="I544" i="10"/>
  <c r="J544" i="10" s="1"/>
  <c r="I545" i="10"/>
  <c r="J545" i="10" s="1"/>
  <c r="I546" i="10"/>
  <c r="J546" i="10" s="1"/>
  <c r="I547" i="10"/>
  <c r="J547" i="10" s="1"/>
  <c r="I548" i="10"/>
  <c r="J548" i="10" s="1"/>
  <c r="I549" i="10"/>
  <c r="J549" i="10" s="1"/>
  <c r="I550" i="10"/>
  <c r="J550" i="10" s="1"/>
  <c r="I551" i="10"/>
  <c r="J551" i="10" s="1"/>
  <c r="I552" i="10"/>
  <c r="J552" i="10" s="1"/>
  <c r="I553" i="10"/>
  <c r="J553" i="10" s="1"/>
  <c r="I554" i="10"/>
  <c r="J554" i="10" s="1"/>
  <c r="I555" i="10"/>
  <c r="J555" i="10" s="1"/>
  <c r="I556" i="10"/>
  <c r="J556" i="10" s="1"/>
  <c r="I557" i="10"/>
  <c r="J557" i="10" s="1"/>
  <c r="I558" i="10"/>
  <c r="J558" i="10" s="1"/>
  <c r="I559" i="10"/>
  <c r="J559" i="10" s="1"/>
  <c r="I560" i="10"/>
  <c r="J560" i="10" s="1"/>
  <c r="I561" i="10"/>
  <c r="J561" i="10" s="1"/>
  <c r="I562" i="10"/>
  <c r="J562" i="10" s="1"/>
  <c r="I563" i="10"/>
  <c r="J563" i="10" s="1"/>
  <c r="I564" i="10"/>
  <c r="J564" i="10" s="1"/>
  <c r="I565" i="10"/>
  <c r="J565" i="10" s="1"/>
  <c r="I566" i="10"/>
  <c r="J566" i="10" s="1"/>
  <c r="I567" i="10"/>
  <c r="J567" i="10" s="1"/>
  <c r="I568" i="10"/>
  <c r="J568" i="10" s="1"/>
  <c r="I569" i="10"/>
  <c r="J569" i="10" s="1"/>
  <c r="I570" i="10"/>
  <c r="J570" i="10" s="1"/>
  <c r="I571" i="10"/>
  <c r="J571" i="10" s="1"/>
  <c r="I572" i="10"/>
  <c r="J572" i="10" s="1"/>
  <c r="I573" i="10"/>
  <c r="J573" i="10" s="1"/>
  <c r="I574" i="10"/>
  <c r="J574" i="10" s="1"/>
  <c r="I575" i="10"/>
  <c r="J575" i="10" s="1"/>
  <c r="I576" i="10"/>
  <c r="J576" i="10" s="1"/>
  <c r="I577" i="10"/>
  <c r="J577" i="10" s="1"/>
  <c r="I578" i="10"/>
  <c r="J578" i="10" s="1"/>
  <c r="I579" i="10"/>
  <c r="J579" i="10" s="1"/>
  <c r="I580" i="10"/>
  <c r="J580" i="10" s="1"/>
  <c r="I581" i="10"/>
  <c r="J581" i="10" s="1"/>
  <c r="I582" i="10"/>
  <c r="J582" i="10" s="1"/>
  <c r="I583" i="10"/>
  <c r="J583" i="10" s="1"/>
  <c r="I584" i="10"/>
  <c r="J584" i="10" s="1"/>
  <c r="I585" i="10"/>
  <c r="J585" i="10" s="1"/>
  <c r="I586" i="10"/>
  <c r="J586" i="10" s="1"/>
  <c r="I587" i="10"/>
  <c r="J587" i="10" s="1"/>
  <c r="I588" i="10"/>
  <c r="J588" i="10" s="1"/>
  <c r="I589" i="10"/>
  <c r="J589" i="10" s="1"/>
  <c r="I590" i="10"/>
  <c r="J590" i="10" s="1"/>
  <c r="I591" i="10"/>
  <c r="J591" i="10" s="1"/>
  <c r="I592" i="10"/>
  <c r="J592" i="10" s="1"/>
  <c r="I593" i="10"/>
  <c r="J593" i="10" s="1"/>
  <c r="I594" i="10"/>
  <c r="J594" i="10" s="1"/>
  <c r="I595" i="10"/>
  <c r="J595" i="10" s="1"/>
  <c r="I596" i="10"/>
  <c r="J596" i="10" s="1"/>
  <c r="I597" i="10"/>
  <c r="J597" i="10" s="1"/>
  <c r="I598" i="10"/>
  <c r="J598" i="10" s="1"/>
  <c r="I599" i="10"/>
  <c r="J599" i="10" s="1"/>
  <c r="I600" i="10"/>
  <c r="J600" i="10" s="1"/>
  <c r="I601" i="10"/>
  <c r="J601" i="10" s="1"/>
  <c r="I602" i="10"/>
  <c r="J602" i="10" s="1"/>
  <c r="I603" i="10"/>
  <c r="J603" i="10" s="1"/>
  <c r="I604" i="10"/>
  <c r="J604" i="10" s="1"/>
  <c r="I605" i="10"/>
  <c r="J605" i="10" s="1"/>
  <c r="I606" i="10"/>
  <c r="J606" i="10" s="1"/>
  <c r="I607" i="10"/>
  <c r="J607" i="10" s="1"/>
  <c r="I608" i="10"/>
  <c r="J608" i="10" s="1"/>
  <c r="I609" i="10"/>
  <c r="J609" i="10" s="1"/>
  <c r="I610" i="10"/>
  <c r="J610" i="10" s="1"/>
  <c r="I611" i="10"/>
  <c r="J611" i="10" s="1"/>
  <c r="I612" i="10"/>
  <c r="J612" i="10" s="1"/>
  <c r="I613" i="10"/>
  <c r="J613" i="10" s="1"/>
  <c r="I614" i="10"/>
  <c r="J614" i="10" s="1"/>
  <c r="I615" i="10"/>
  <c r="J615" i="10" s="1"/>
  <c r="I616" i="10"/>
  <c r="J616" i="10" s="1"/>
  <c r="I617" i="10"/>
  <c r="J617" i="10" s="1"/>
  <c r="I618" i="10"/>
  <c r="J618" i="10" s="1"/>
  <c r="I619" i="10"/>
  <c r="J619" i="10" s="1"/>
  <c r="I620" i="10"/>
  <c r="J620" i="10" s="1"/>
  <c r="I621" i="10"/>
  <c r="J621" i="10" s="1"/>
  <c r="I622" i="10"/>
  <c r="J622" i="10" s="1"/>
  <c r="I623" i="10"/>
  <c r="J623" i="10" s="1"/>
  <c r="I624" i="10"/>
  <c r="J624" i="10" s="1"/>
  <c r="I625" i="10"/>
  <c r="J625" i="10" s="1"/>
  <c r="I626" i="10"/>
  <c r="J626" i="10" s="1"/>
  <c r="I627" i="10"/>
  <c r="J627" i="10" s="1"/>
  <c r="I628" i="10"/>
  <c r="J628" i="10" s="1"/>
  <c r="I629" i="10"/>
  <c r="J629" i="10" s="1"/>
  <c r="I630" i="10"/>
  <c r="J630" i="10" s="1"/>
  <c r="I631" i="10"/>
  <c r="J631" i="10" s="1"/>
  <c r="I632" i="10"/>
  <c r="J632" i="10" s="1"/>
  <c r="I633" i="10"/>
  <c r="J633" i="10" s="1"/>
  <c r="I634" i="10"/>
  <c r="J634" i="10" s="1"/>
  <c r="I635" i="10"/>
  <c r="J635" i="10" s="1"/>
  <c r="I636" i="10"/>
  <c r="J636" i="10" s="1"/>
  <c r="I637" i="10"/>
  <c r="J637" i="10" s="1"/>
  <c r="I638" i="10"/>
  <c r="J638" i="10" s="1"/>
  <c r="I639" i="10"/>
  <c r="J639" i="10" s="1"/>
  <c r="I640" i="10"/>
  <c r="J640" i="10" s="1"/>
  <c r="I641" i="10"/>
  <c r="J641" i="10" s="1"/>
  <c r="I642" i="10"/>
  <c r="J642" i="10" s="1"/>
  <c r="I643" i="10"/>
  <c r="J643" i="10" s="1"/>
  <c r="I644" i="10"/>
  <c r="J644" i="10" s="1"/>
  <c r="I645" i="10"/>
  <c r="J645" i="10" s="1"/>
  <c r="I646" i="10"/>
  <c r="J646" i="10" s="1"/>
  <c r="I647" i="10"/>
  <c r="J647" i="10" s="1"/>
  <c r="I648" i="10"/>
  <c r="J648" i="10" s="1"/>
  <c r="I649" i="10"/>
  <c r="J649" i="10" s="1"/>
  <c r="I650" i="10"/>
  <c r="J650" i="10" s="1"/>
  <c r="I651" i="10"/>
  <c r="J651" i="10" s="1"/>
  <c r="I652" i="10"/>
  <c r="J652" i="10" s="1"/>
  <c r="I653" i="10"/>
  <c r="J653" i="10" s="1"/>
  <c r="I654" i="10"/>
  <c r="J654" i="10" s="1"/>
  <c r="I655" i="10"/>
  <c r="J655" i="10" s="1"/>
  <c r="I656" i="10"/>
  <c r="J656" i="10" s="1"/>
  <c r="I657" i="10"/>
  <c r="J657" i="10" s="1"/>
  <c r="I658" i="10"/>
  <c r="J658" i="10" s="1"/>
  <c r="I659" i="10"/>
  <c r="J659" i="10" s="1"/>
  <c r="I660" i="10"/>
  <c r="J660" i="10" s="1"/>
  <c r="I661" i="10"/>
  <c r="J661" i="10" s="1"/>
  <c r="I662" i="10"/>
  <c r="J662" i="10" s="1"/>
  <c r="I663" i="10"/>
  <c r="J663" i="10" s="1"/>
  <c r="I664" i="10"/>
  <c r="J664" i="10" s="1"/>
  <c r="I665" i="10"/>
  <c r="J665" i="10" s="1"/>
  <c r="I666" i="10"/>
  <c r="J666" i="10" s="1"/>
  <c r="I667" i="10"/>
  <c r="J667" i="10" s="1"/>
  <c r="I668" i="10"/>
  <c r="J668" i="10" s="1"/>
  <c r="I669" i="10"/>
  <c r="J669" i="10" s="1"/>
  <c r="I670" i="10"/>
  <c r="J670" i="10" s="1"/>
  <c r="I671" i="10"/>
  <c r="J671" i="10" s="1"/>
  <c r="I672" i="10"/>
  <c r="J672" i="10" s="1"/>
  <c r="I673" i="10"/>
  <c r="J673" i="10" s="1"/>
  <c r="I674" i="10"/>
  <c r="J674" i="10" s="1"/>
  <c r="I675" i="10"/>
  <c r="J675" i="10" s="1"/>
  <c r="I676" i="10"/>
  <c r="J676" i="10" s="1"/>
  <c r="I677" i="10"/>
  <c r="J677" i="10" s="1"/>
  <c r="I678" i="10"/>
  <c r="J678" i="10" s="1"/>
  <c r="I679" i="10"/>
  <c r="J679" i="10" s="1"/>
  <c r="I680" i="10"/>
  <c r="J680" i="10" s="1"/>
  <c r="I681" i="10"/>
  <c r="J681" i="10" s="1"/>
  <c r="I682" i="10"/>
  <c r="J682" i="10" s="1"/>
  <c r="I683" i="10"/>
  <c r="J683" i="10" s="1"/>
  <c r="I684" i="10"/>
  <c r="J684" i="10" s="1"/>
  <c r="I685" i="10"/>
  <c r="J685" i="10" s="1"/>
  <c r="I686" i="10"/>
  <c r="J686" i="10" s="1"/>
  <c r="I687" i="10"/>
  <c r="J687" i="10" s="1"/>
  <c r="I688" i="10"/>
  <c r="J688" i="10" s="1"/>
  <c r="I689" i="10"/>
  <c r="J689" i="10" s="1"/>
  <c r="I690" i="10"/>
  <c r="J690" i="10" s="1"/>
  <c r="I691" i="10"/>
  <c r="J691" i="10" s="1"/>
  <c r="I692" i="10"/>
  <c r="J692" i="10" s="1"/>
  <c r="I693" i="10"/>
  <c r="J693" i="10" s="1"/>
  <c r="I694" i="10"/>
  <c r="J694" i="10" s="1"/>
  <c r="I695" i="10"/>
  <c r="J695" i="10" s="1"/>
  <c r="I696" i="10"/>
  <c r="J696" i="10" s="1"/>
  <c r="I697" i="10"/>
  <c r="J697" i="10" s="1"/>
  <c r="I698" i="10"/>
  <c r="J698" i="10" s="1"/>
  <c r="I699" i="10"/>
  <c r="J699" i="10" s="1"/>
  <c r="I700" i="10"/>
  <c r="J700" i="10" s="1"/>
  <c r="I701" i="10"/>
  <c r="J701" i="10" s="1"/>
  <c r="I702" i="10"/>
  <c r="J702" i="10" s="1"/>
  <c r="I703" i="10"/>
  <c r="J703" i="10" s="1"/>
  <c r="I704" i="10"/>
  <c r="J704" i="10" s="1"/>
  <c r="I705" i="10"/>
  <c r="J705" i="10" s="1"/>
  <c r="I706" i="10"/>
  <c r="J706" i="10" s="1"/>
  <c r="I707" i="10"/>
  <c r="J707" i="10" s="1"/>
  <c r="I708" i="10"/>
  <c r="J708" i="10" s="1"/>
  <c r="I709" i="10"/>
  <c r="J709" i="10" s="1"/>
  <c r="I710" i="10"/>
  <c r="J710" i="10" s="1"/>
  <c r="I711" i="10"/>
  <c r="J711" i="10" s="1"/>
  <c r="I712" i="10"/>
  <c r="J712" i="10" s="1"/>
  <c r="I713" i="10"/>
  <c r="J713" i="10" s="1"/>
  <c r="I714" i="10"/>
  <c r="J714" i="10" s="1"/>
  <c r="I715" i="10"/>
  <c r="J715" i="10" s="1"/>
  <c r="I716" i="10"/>
  <c r="J716" i="10" s="1"/>
  <c r="I717" i="10"/>
  <c r="J717" i="10" s="1"/>
  <c r="I718" i="10"/>
  <c r="J718" i="10" s="1"/>
  <c r="I719" i="10"/>
  <c r="J719" i="10" s="1"/>
  <c r="I720" i="10"/>
  <c r="J720" i="10" s="1"/>
  <c r="I721" i="10"/>
  <c r="J721" i="10" s="1"/>
  <c r="I722" i="10"/>
  <c r="J722" i="10" s="1"/>
  <c r="I723" i="10"/>
  <c r="J723" i="10" s="1"/>
  <c r="I724" i="10"/>
  <c r="J724" i="10" s="1"/>
  <c r="I725" i="10"/>
  <c r="J725" i="10" s="1"/>
  <c r="I726" i="10"/>
  <c r="J726" i="10" s="1"/>
  <c r="I727" i="10"/>
  <c r="J727" i="10" s="1"/>
  <c r="I728" i="10"/>
  <c r="J728" i="10" s="1"/>
  <c r="I729" i="10"/>
  <c r="J729" i="10" s="1"/>
  <c r="I730" i="10"/>
  <c r="J730" i="10" s="1"/>
  <c r="I731" i="10"/>
  <c r="J731" i="10" s="1"/>
  <c r="I732" i="10"/>
  <c r="J732" i="10" s="1"/>
  <c r="I733" i="10"/>
  <c r="J733" i="10" s="1"/>
  <c r="I734" i="10"/>
  <c r="J734" i="10" s="1"/>
  <c r="I735" i="10"/>
  <c r="J735" i="10" s="1"/>
  <c r="I736" i="10"/>
  <c r="J736" i="10" s="1"/>
  <c r="I737" i="10"/>
  <c r="J737" i="10" s="1"/>
  <c r="I738" i="10"/>
  <c r="J738" i="10" s="1"/>
  <c r="I739" i="10"/>
  <c r="J739" i="10" s="1"/>
  <c r="I740" i="10"/>
  <c r="J740" i="10" s="1"/>
  <c r="I741" i="10"/>
  <c r="J741" i="10" s="1"/>
  <c r="I742" i="10"/>
  <c r="J742" i="10" s="1"/>
  <c r="I743" i="10"/>
  <c r="J743" i="10" s="1"/>
  <c r="I744" i="10"/>
  <c r="J744" i="10" s="1"/>
  <c r="I745" i="10"/>
  <c r="J745" i="10" s="1"/>
  <c r="I746" i="10"/>
  <c r="J746" i="10" s="1"/>
  <c r="I747" i="10"/>
  <c r="J747" i="10" s="1"/>
  <c r="I748" i="10"/>
  <c r="J748" i="10" s="1"/>
  <c r="I749" i="10"/>
  <c r="J749" i="10" s="1"/>
  <c r="I750" i="10"/>
  <c r="J750" i="10" s="1"/>
  <c r="I751" i="10"/>
  <c r="J751" i="10" s="1"/>
  <c r="I752" i="10"/>
  <c r="J752" i="10" s="1"/>
  <c r="I753" i="10"/>
  <c r="J753" i="10" s="1"/>
  <c r="I754" i="10"/>
  <c r="J754" i="10" s="1"/>
  <c r="I755" i="10"/>
  <c r="J755" i="10" s="1"/>
  <c r="I756" i="10"/>
  <c r="J756" i="10" s="1"/>
  <c r="I757" i="10"/>
  <c r="J757" i="10" s="1"/>
  <c r="I758" i="10"/>
  <c r="J758" i="10" s="1"/>
  <c r="I759" i="10"/>
  <c r="J759" i="10" s="1"/>
  <c r="I760" i="10"/>
  <c r="J760" i="10" s="1"/>
  <c r="I761" i="10"/>
  <c r="J761" i="10" s="1"/>
  <c r="I762" i="10"/>
  <c r="J762" i="10" s="1"/>
  <c r="I763" i="10"/>
  <c r="J763" i="10" s="1"/>
  <c r="I764" i="10"/>
  <c r="J764" i="10" s="1"/>
  <c r="I765" i="10"/>
  <c r="J765" i="10" s="1"/>
  <c r="I766" i="10"/>
  <c r="J766" i="10" s="1"/>
  <c r="I767" i="10"/>
  <c r="J767" i="10" s="1"/>
  <c r="I768" i="10"/>
  <c r="J768" i="10" s="1"/>
  <c r="I769" i="10"/>
  <c r="J769" i="10" s="1"/>
  <c r="I770" i="10"/>
  <c r="J770" i="10" s="1"/>
  <c r="I771" i="10"/>
  <c r="J771" i="10" s="1"/>
  <c r="I772" i="10"/>
  <c r="J772" i="10" s="1"/>
  <c r="I773" i="10"/>
  <c r="J773" i="10" s="1"/>
  <c r="I774" i="10"/>
  <c r="J774" i="10" s="1"/>
  <c r="I775" i="10"/>
  <c r="J775" i="10" s="1"/>
  <c r="I776" i="10"/>
  <c r="J776" i="10" s="1"/>
  <c r="I777" i="10"/>
  <c r="J777" i="10" s="1"/>
  <c r="I778" i="10"/>
  <c r="J778" i="10" s="1"/>
  <c r="I779" i="10"/>
  <c r="J779" i="10" s="1"/>
  <c r="I780" i="10"/>
  <c r="J780" i="10" s="1"/>
  <c r="I781" i="10"/>
  <c r="J781" i="10" s="1"/>
  <c r="I782" i="10"/>
  <c r="J782" i="10" s="1"/>
  <c r="I783" i="10"/>
  <c r="J783" i="10" s="1"/>
  <c r="I784" i="10"/>
  <c r="J784" i="10" s="1"/>
  <c r="I785" i="10"/>
  <c r="J785" i="10" s="1"/>
  <c r="I786" i="10"/>
  <c r="J786" i="10" s="1"/>
  <c r="I787" i="10"/>
  <c r="J787" i="10" s="1"/>
  <c r="I788" i="10"/>
  <c r="J788" i="10" s="1"/>
  <c r="I789" i="10"/>
  <c r="J789" i="10" s="1"/>
  <c r="I790" i="10"/>
  <c r="J790" i="10" s="1"/>
  <c r="I791" i="10"/>
  <c r="J791" i="10" s="1"/>
  <c r="I792" i="10"/>
  <c r="J792" i="10" s="1"/>
  <c r="I793" i="10"/>
  <c r="J793" i="10" s="1"/>
  <c r="I794" i="10"/>
  <c r="J794" i="10" s="1"/>
  <c r="I795" i="10"/>
  <c r="J795" i="10" s="1"/>
  <c r="I796" i="10"/>
  <c r="J796" i="10" s="1"/>
  <c r="I797" i="10"/>
  <c r="J797" i="10" s="1"/>
  <c r="I798" i="10"/>
  <c r="J798" i="10" s="1"/>
  <c r="I799" i="10"/>
  <c r="J799" i="10" s="1"/>
  <c r="I800" i="10"/>
  <c r="J800" i="10" s="1"/>
  <c r="I801" i="10"/>
  <c r="J801" i="10" s="1"/>
  <c r="I802" i="10"/>
  <c r="J802" i="10" s="1"/>
  <c r="I803" i="10"/>
  <c r="J803" i="10" s="1"/>
  <c r="I804" i="10"/>
  <c r="J804" i="10" s="1"/>
  <c r="I805" i="10"/>
  <c r="J805" i="10" s="1"/>
  <c r="I806" i="10"/>
  <c r="J806" i="10" s="1"/>
  <c r="I807" i="10"/>
  <c r="J807" i="10" s="1"/>
  <c r="I808" i="10"/>
  <c r="J808" i="10" s="1"/>
  <c r="I809" i="10"/>
  <c r="J809" i="10" s="1"/>
  <c r="I810" i="10"/>
  <c r="J810" i="10" s="1"/>
  <c r="I811" i="10"/>
  <c r="J811" i="10" s="1"/>
  <c r="I812" i="10"/>
  <c r="J812" i="10" s="1"/>
  <c r="I813" i="10"/>
  <c r="J813" i="10" s="1"/>
  <c r="I814" i="10"/>
  <c r="J814" i="10" s="1"/>
  <c r="I815" i="10"/>
  <c r="J815" i="10" s="1"/>
  <c r="I816" i="10"/>
  <c r="J816" i="10" s="1"/>
  <c r="I817" i="10"/>
  <c r="J817" i="10" s="1"/>
  <c r="I818" i="10"/>
  <c r="J818" i="10" s="1"/>
  <c r="I819" i="10"/>
  <c r="J819" i="10" s="1"/>
  <c r="I820" i="10"/>
  <c r="J820" i="10" s="1"/>
  <c r="I821" i="10"/>
  <c r="J821" i="10" s="1"/>
  <c r="I822" i="10"/>
  <c r="J822" i="10" s="1"/>
  <c r="I823" i="10"/>
  <c r="J823" i="10" s="1"/>
  <c r="I824" i="10"/>
  <c r="J824" i="10" s="1"/>
  <c r="I825" i="10"/>
  <c r="J825" i="10" s="1"/>
  <c r="I826" i="10"/>
  <c r="J826" i="10" s="1"/>
  <c r="I827" i="10"/>
  <c r="J827" i="10" s="1"/>
  <c r="I828" i="10"/>
  <c r="J828" i="10" s="1"/>
  <c r="I829" i="10"/>
  <c r="J829" i="10" s="1"/>
  <c r="I830" i="10"/>
  <c r="J830" i="10" s="1"/>
  <c r="I831" i="10"/>
  <c r="J831" i="10" s="1"/>
  <c r="I832" i="10"/>
  <c r="J832" i="10" s="1"/>
  <c r="I833" i="10"/>
  <c r="J833" i="10" s="1"/>
  <c r="I834" i="10"/>
  <c r="J834" i="10" s="1"/>
  <c r="I835" i="10"/>
  <c r="J835" i="10" s="1"/>
  <c r="I836" i="10"/>
  <c r="J836" i="10" s="1"/>
  <c r="I837" i="10"/>
  <c r="J837" i="10" s="1"/>
  <c r="I838" i="10"/>
  <c r="J838" i="10" s="1"/>
  <c r="I839" i="10"/>
  <c r="J839" i="10" s="1"/>
  <c r="I840" i="10"/>
  <c r="J840" i="10" s="1"/>
  <c r="I841" i="10"/>
  <c r="J841" i="10" s="1"/>
  <c r="I842" i="10"/>
  <c r="J842" i="10" s="1"/>
  <c r="I843" i="10"/>
  <c r="J843" i="10" s="1"/>
  <c r="I844" i="10"/>
  <c r="J844" i="10" s="1"/>
  <c r="I845" i="10"/>
  <c r="J845" i="10" s="1"/>
  <c r="I846" i="10"/>
  <c r="J846" i="10" s="1"/>
  <c r="I847" i="10"/>
  <c r="J847" i="10" s="1"/>
  <c r="I848" i="10"/>
  <c r="J848" i="10" s="1"/>
  <c r="I849" i="10"/>
  <c r="J849" i="10" s="1"/>
  <c r="I850" i="10"/>
  <c r="J850" i="10" s="1"/>
  <c r="I851" i="10"/>
  <c r="J851" i="10" s="1"/>
  <c r="I852" i="10"/>
  <c r="J852" i="10" s="1"/>
  <c r="I853" i="10"/>
  <c r="J853" i="10" s="1"/>
  <c r="I854" i="10"/>
  <c r="J854" i="10" s="1"/>
  <c r="I855" i="10"/>
  <c r="J855" i="10" s="1"/>
  <c r="I856" i="10"/>
  <c r="J856" i="10" s="1"/>
  <c r="I857" i="10"/>
  <c r="J857" i="10" s="1"/>
  <c r="I858" i="10"/>
  <c r="J858" i="10" s="1"/>
  <c r="I859" i="10"/>
  <c r="J859" i="10" s="1"/>
  <c r="I860" i="10"/>
  <c r="J860" i="10" s="1"/>
  <c r="I861" i="10"/>
  <c r="J861" i="10" s="1"/>
  <c r="I862" i="10"/>
  <c r="J862" i="10" s="1"/>
  <c r="I863" i="10"/>
  <c r="J863" i="10" s="1"/>
  <c r="I864" i="10"/>
  <c r="J864" i="10" s="1"/>
  <c r="I865" i="10"/>
  <c r="J865" i="10" s="1"/>
  <c r="I866" i="10"/>
  <c r="J866" i="10" s="1"/>
  <c r="I867" i="10"/>
  <c r="J867" i="10" s="1"/>
  <c r="I868" i="10"/>
  <c r="J868" i="10" s="1"/>
  <c r="I869" i="10"/>
  <c r="J869" i="10" s="1"/>
  <c r="I870" i="10"/>
  <c r="J870" i="10" s="1"/>
  <c r="I871" i="10"/>
  <c r="J871" i="10" s="1"/>
  <c r="I872" i="10"/>
  <c r="J872" i="10" s="1"/>
  <c r="I873" i="10"/>
  <c r="J873" i="10" s="1"/>
  <c r="I874" i="10"/>
  <c r="J874" i="10" s="1"/>
  <c r="I875" i="10"/>
  <c r="J875" i="10" s="1"/>
  <c r="I876" i="10"/>
  <c r="J876" i="10" s="1"/>
  <c r="I877" i="10"/>
  <c r="J877" i="10" s="1"/>
  <c r="I878" i="10"/>
  <c r="J878" i="10" s="1"/>
  <c r="I879" i="10"/>
  <c r="J879" i="10" s="1"/>
  <c r="I880" i="10"/>
  <c r="J880" i="10" s="1"/>
  <c r="I881" i="10"/>
  <c r="J881" i="10" s="1"/>
  <c r="I882" i="10"/>
  <c r="J882" i="10" s="1"/>
  <c r="I883" i="10"/>
  <c r="J883" i="10" s="1"/>
  <c r="I884" i="10"/>
  <c r="J884" i="10" s="1"/>
  <c r="I885" i="10"/>
  <c r="J885" i="10" s="1"/>
  <c r="I886" i="10"/>
  <c r="J886" i="10" s="1"/>
  <c r="I887" i="10"/>
  <c r="J887" i="10" s="1"/>
  <c r="I888" i="10"/>
  <c r="J888" i="10" s="1"/>
  <c r="I889" i="10"/>
  <c r="J889" i="10" s="1"/>
  <c r="I890" i="10"/>
  <c r="J890" i="10" s="1"/>
  <c r="I891" i="10"/>
  <c r="J891" i="10" s="1"/>
  <c r="I892" i="10"/>
  <c r="J892" i="10" s="1"/>
  <c r="I893" i="10"/>
  <c r="J893" i="10" s="1"/>
  <c r="I894" i="10"/>
  <c r="J894" i="10" s="1"/>
  <c r="I895" i="10"/>
  <c r="J895" i="10" s="1"/>
  <c r="I896" i="10"/>
  <c r="J896" i="10" s="1"/>
  <c r="I897" i="10"/>
  <c r="J897" i="10" s="1"/>
  <c r="I898" i="10"/>
  <c r="J898" i="10" s="1"/>
  <c r="I899" i="10"/>
  <c r="J899" i="10" s="1"/>
  <c r="I900" i="10"/>
  <c r="J900" i="10" s="1"/>
  <c r="I901" i="10"/>
  <c r="J901" i="10" s="1"/>
  <c r="I902" i="10"/>
  <c r="J902" i="10" s="1"/>
  <c r="I903" i="10"/>
  <c r="J903" i="10" s="1"/>
  <c r="I904" i="10"/>
  <c r="J904" i="10" s="1"/>
  <c r="I905" i="10"/>
  <c r="J905" i="10" s="1"/>
  <c r="I906" i="10"/>
  <c r="J906" i="10" s="1"/>
  <c r="I907" i="10"/>
  <c r="J907" i="10" s="1"/>
  <c r="I908" i="10"/>
  <c r="J908" i="10" s="1"/>
  <c r="I909" i="10"/>
  <c r="J909" i="10" s="1"/>
  <c r="I910" i="10"/>
  <c r="J910" i="10" s="1"/>
  <c r="I911" i="10"/>
  <c r="J911" i="10" s="1"/>
  <c r="I912" i="10"/>
  <c r="J912" i="10" s="1"/>
  <c r="I913" i="10"/>
  <c r="J913" i="10" s="1"/>
  <c r="I914" i="10"/>
  <c r="J914" i="10" s="1"/>
  <c r="I915" i="10"/>
  <c r="J915" i="10" s="1"/>
  <c r="I916" i="10"/>
  <c r="J916" i="10" s="1"/>
  <c r="I917" i="10"/>
  <c r="J917" i="10" s="1"/>
  <c r="I918" i="10"/>
  <c r="J918" i="10" s="1"/>
  <c r="I919" i="10"/>
  <c r="J919" i="10" s="1"/>
  <c r="I920" i="10"/>
  <c r="J920" i="10" s="1"/>
  <c r="I921" i="10"/>
  <c r="J921" i="10" s="1"/>
  <c r="I922" i="10"/>
  <c r="I923" i="10"/>
  <c r="I924" i="10"/>
  <c r="J924" i="10" s="1"/>
  <c r="I925" i="10"/>
  <c r="J925" i="10" s="1"/>
  <c r="I926" i="10"/>
  <c r="J926" i="10" s="1"/>
  <c r="I927" i="10"/>
  <c r="J927" i="10" s="1"/>
  <c r="I928" i="10"/>
  <c r="J928" i="10" s="1"/>
  <c r="I929" i="10"/>
  <c r="J929" i="10" s="1"/>
  <c r="I930" i="10"/>
  <c r="J930" i="10" s="1"/>
  <c r="I931" i="10"/>
  <c r="J931" i="10" s="1"/>
  <c r="I932" i="10"/>
  <c r="J932" i="10" s="1"/>
  <c r="I933" i="10"/>
  <c r="J933" i="10" s="1"/>
  <c r="I934" i="10"/>
  <c r="J934" i="10" s="1"/>
  <c r="I935" i="10"/>
  <c r="J935" i="10" s="1"/>
  <c r="I936" i="10"/>
  <c r="J936" i="10" s="1"/>
  <c r="I937" i="10"/>
  <c r="J937" i="10" s="1"/>
  <c r="I938" i="10"/>
  <c r="J938" i="10" s="1"/>
  <c r="I939" i="10"/>
  <c r="J939" i="10" s="1"/>
  <c r="I940" i="10"/>
  <c r="J940" i="10" s="1"/>
  <c r="I941" i="10"/>
  <c r="J941" i="10" s="1"/>
  <c r="I942" i="10"/>
  <c r="J942" i="10" s="1"/>
  <c r="I943" i="10"/>
  <c r="J943" i="10" s="1"/>
  <c r="I944" i="10"/>
  <c r="J944" i="10" s="1"/>
  <c r="I945" i="10"/>
  <c r="J945" i="10" s="1"/>
  <c r="I946" i="10"/>
  <c r="J946" i="10" s="1"/>
  <c r="I947" i="10"/>
  <c r="J947" i="10" s="1"/>
  <c r="I948" i="10"/>
  <c r="J948" i="10" s="1"/>
  <c r="I949" i="10"/>
  <c r="J949" i="10" s="1"/>
  <c r="I950" i="10"/>
  <c r="J950" i="10" s="1"/>
  <c r="I951" i="10"/>
  <c r="J951" i="10" s="1"/>
  <c r="I952" i="10"/>
  <c r="J952" i="10" s="1"/>
  <c r="I953" i="10"/>
  <c r="J953" i="10" s="1"/>
  <c r="I954" i="10"/>
  <c r="J954" i="10" s="1"/>
  <c r="I955" i="10"/>
  <c r="J955" i="10" s="1"/>
  <c r="I956" i="10"/>
  <c r="J956" i="10" s="1"/>
  <c r="I957" i="10"/>
  <c r="J957" i="10" s="1"/>
  <c r="I958" i="10"/>
  <c r="J958" i="10" s="1"/>
  <c r="I959" i="10"/>
  <c r="J959" i="10" s="1"/>
  <c r="I960" i="10"/>
  <c r="J960" i="10" s="1"/>
  <c r="I961" i="10"/>
  <c r="J961" i="10" s="1"/>
  <c r="I962" i="10"/>
  <c r="J962" i="10" s="1"/>
  <c r="I963" i="10"/>
  <c r="J963" i="10" s="1"/>
  <c r="I964" i="10"/>
  <c r="J964" i="10" s="1"/>
  <c r="I965" i="10"/>
  <c r="J965" i="10" s="1"/>
  <c r="I966" i="10"/>
  <c r="J966" i="10" s="1"/>
  <c r="I967" i="10"/>
  <c r="J967" i="10" s="1"/>
  <c r="I968" i="10"/>
  <c r="J968" i="10" s="1"/>
  <c r="I969" i="10"/>
  <c r="J969" i="10" s="1"/>
  <c r="I970" i="10"/>
  <c r="J970" i="10" s="1"/>
  <c r="I971" i="10"/>
  <c r="J971" i="10" s="1"/>
  <c r="I972" i="10"/>
  <c r="J972" i="10" s="1"/>
  <c r="I973" i="10"/>
  <c r="J973" i="10" s="1"/>
  <c r="I974" i="10"/>
  <c r="J974" i="10" s="1"/>
  <c r="I975" i="10"/>
  <c r="J975" i="10" s="1"/>
  <c r="I976" i="10"/>
  <c r="J976" i="10" s="1"/>
  <c r="I977" i="10"/>
  <c r="J977" i="10" s="1"/>
  <c r="I978" i="10"/>
  <c r="J978" i="10" s="1"/>
  <c r="I979" i="10"/>
  <c r="J979" i="10" s="1"/>
  <c r="I980" i="10"/>
  <c r="J980" i="10" s="1"/>
  <c r="I981" i="10"/>
  <c r="J981" i="10" s="1"/>
  <c r="I982" i="10"/>
  <c r="J982" i="10" s="1"/>
  <c r="I983" i="10"/>
  <c r="J983" i="10" s="1"/>
  <c r="I984" i="10"/>
  <c r="J984" i="10" s="1"/>
  <c r="I985" i="10"/>
  <c r="J985" i="10" s="1"/>
  <c r="I986" i="10"/>
  <c r="J986" i="10" s="1"/>
  <c r="I987" i="10"/>
  <c r="J987" i="10" s="1"/>
  <c r="I988" i="10"/>
  <c r="J988" i="10" s="1"/>
  <c r="I989" i="10"/>
  <c r="J989" i="10" s="1"/>
  <c r="I990" i="10"/>
  <c r="J990" i="10" s="1"/>
  <c r="I991" i="10"/>
  <c r="J991" i="10" s="1"/>
  <c r="I992" i="10"/>
  <c r="J992" i="10" s="1"/>
  <c r="I993" i="10"/>
  <c r="J993" i="10" s="1"/>
  <c r="I994" i="10"/>
  <c r="J994" i="10" s="1"/>
  <c r="I995" i="10"/>
  <c r="J995" i="10" s="1"/>
  <c r="I996" i="10"/>
  <c r="J996" i="10" s="1"/>
  <c r="I2" i="10"/>
  <c r="J2" i="10" s="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1" i="10"/>
  <c r="J184" i="10" l="1"/>
  <c r="J185" i="10" s="1"/>
  <c r="J186" i="10" s="1"/>
  <c r="J187" i="10" s="1"/>
  <c r="J188" i="10" s="1"/>
  <c r="J189" i="10" s="1"/>
  <c r="J190" i="10" s="1"/>
  <c r="J191" i="10" s="1"/>
  <c r="J192" i="10" s="1"/>
  <c r="J193" i="10" s="1"/>
  <c r="J194" i="10" s="1"/>
  <c r="J161" i="10"/>
  <c r="J162" i="10" s="1"/>
  <c r="J163" i="10" s="1"/>
  <c r="J164" i="10" s="1"/>
  <c r="J165" i="10" s="1"/>
  <c r="J166" i="10" s="1"/>
  <c r="J167" i="10" s="1"/>
  <c r="J922" i="10"/>
  <c r="J923" i="10" s="1"/>
  <c r="J105" i="10"/>
  <c r="J106" i="10" s="1"/>
  <c r="J107" i="10" s="1"/>
  <c r="J108" i="10" s="1"/>
  <c r="J109" i="10" s="1"/>
  <c r="J110" i="10" s="1"/>
  <c r="J111" i="10" s="1"/>
  <c r="J112" i="10" s="1"/>
  <c r="J52" i="10"/>
  <c r="J53" i="10" s="1"/>
  <c r="J54" i="10" s="1"/>
  <c r="J55" i="10" s="1"/>
  <c r="J56" i="10" s="1"/>
  <c r="J57" i="10" s="1"/>
  <c r="J58" i="10" s="1"/>
  <c r="J3" i="10"/>
  <c r="K2" i="10" s="1"/>
  <c r="J4" i="10"/>
  <c r="J5" i="10" s="1"/>
  <c r="J6" i="10" s="1"/>
  <c r="J7" i="10" s="1"/>
  <c r="J8" i="10" s="1"/>
  <c r="J9" i="10" s="1"/>
  <c r="J10" i="10" s="1"/>
  <c r="J11" i="10" s="1"/>
  <c r="J12" i="10" s="1"/>
  <c r="J13" i="10" s="1"/>
  <c r="J14" i="10" s="1"/>
  <c r="J15" i="10" s="1"/>
  <c r="J16" i="10" s="1"/>
  <c r="J17" i="10"/>
  <c r="J18" i="10"/>
  <c r="J19" i="10" s="1"/>
  <c r="J20" i="10" s="1"/>
  <c r="J21" i="10" s="1"/>
  <c r="J22" i="10" s="1"/>
  <c r="J23" i="10" s="1"/>
  <c r="J24" i="10" s="1"/>
  <c r="J25" i="10" s="1"/>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5" i="6" l="1"/>
  <c r="B6" i="6"/>
  <c r="B7" i="6"/>
  <c r="B8" i="6"/>
  <c r="B9" i="6"/>
  <c r="B10" i="6"/>
  <c r="B11" i="6"/>
  <c r="B12" i="6"/>
  <c r="B13" i="6"/>
  <c r="B14" i="6"/>
  <c r="B15" i="6"/>
  <c r="B16" i="6"/>
  <c r="B17" i="6"/>
  <c r="B18" i="6"/>
  <c r="B19" i="6"/>
  <c r="B20" i="6"/>
  <c r="C20" i="9" l="1"/>
  <c r="G6" i="9"/>
  <c r="F6" i="9" s="1"/>
  <c r="D29" i="9"/>
  <c r="C29" i="9"/>
  <c r="D28" i="9"/>
  <c r="C28" i="9"/>
  <c r="D27" i="9"/>
  <c r="C27" i="9"/>
  <c r="D26" i="9"/>
  <c r="C26" i="9"/>
  <c r="D25" i="9"/>
  <c r="C25" i="9"/>
  <c r="D24" i="9"/>
  <c r="C24" i="9"/>
  <c r="D23" i="9"/>
  <c r="C23" i="9"/>
  <c r="D22" i="9"/>
  <c r="C22" i="9"/>
  <c r="D21" i="9"/>
  <c r="C21" i="9"/>
  <c r="D20" i="9"/>
  <c r="D19" i="9"/>
  <c r="D18" i="9"/>
  <c r="C18" i="9"/>
  <c r="D17" i="9"/>
  <c r="C17" i="9"/>
  <c r="D16" i="9"/>
  <c r="C16" i="9"/>
  <c r="D15" i="9"/>
  <c r="C15" i="9"/>
  <c r="D14" i="9"/>
  <c r="C14" i="9"/>
  <c r="D13" i="9"/>
  <c r="C13" i="9"/>
  <c r="D12" i="9"/>
  <c r="C12" i="9"/>
  <c r="D11" i="9"/>
  <c r="C11" i="9"/>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3" i="7"/>
  <c r="D4" i="7"/>
  <c r="D5" i="7"/>
  <c r="D6" i="7"/>
  <c r="D7" i="7"/>
  <c r="D8" i="7"/>
  <c r="D9" i="7"/>
  <c r="D2" i="7"/>
  <c r="D20" i="6"/>
  <c r="D18" i="6"/>
  <c r="D19" i="6"/>
  <c r="D16" i="6"/>
  <c r="D2" i="6"/>
  <c r="D3" i="6"/>
  <c r="D4" i="6"/>
  <c r="D5" i="6"/>
  <c r="D6" i="6"/>
  <c r="D7" i="6"/>
  <c r="D8" i="6"/>
  <c r="D9" i="6"/>
  <c r="D10" i="6"/>
  <c r="D11" i="6"/>
  <c r="D12" i="6"/>
  <c r="D13" i="6"/>
  <c r="D14" i="6"/>
  <c r="D15" i="6"/>
  <c r="D17" i="6"/>
  <c r="E20" i="6"/>
  <c r="E18" i="6"/>
  <c r="E19" i="6"/>
  <c r="E16" i="6"/>
  <c r="E2" i="6"/>
  <c r="E3" i="6"/>
  <c r="E4" i="6"/>
  <c r="E5" i="6"/>
  <c r="E6" i="6"/>
  <c r="E7" i="6"/>
  <c r="E8" i="6"/>
  <c r="E9" i="6"/>
  <c r="E10" i="6"/>
  <c r="E11" i="6"/>
  <c r="E12" i="6"/>
  <c r="E13" i="6"/>
  <c r="E14" i="6"/>
  <c r="E15" i="6"/>
  <c r="E17" i="6"/>
  <c r="C19" i="9"/>
  <c r="F30" i="9" l="1"/>
  <c r="B3" i="6"/>
  <c r="B4" i="6"/>
  <c r="B2" i="6"/>
  <c r="J20" i="6"/>
  <c r="J18" i="6"/>
  <c r="J19" i="6"/>
  <c r="J16" i="6"/>
  <c r="J2" i="6"/>
  <c r="J3" i="6"/>
  <c r="J4" i="6"/>
  <c r="J5" i="6"/>
  <c r="J6" i="6"/>
  <c r="J7" i="6"/>
  <c r="J8" i="6"/>
  <c r="J9" i="6"/>
  <c r="J10" i="6"/>
  <c r="J11" i="6"/>
  <c r="J12" i="6"/>
  <c r="J13" i="6"/>
  <c r="J14" i="6"/>
  <c r="J15" i="6"/>
  <c r="J17" i="6"/>
  <c r="I20" i="6"/>
  <c r="I18" i="6"/>
  <c r="I19" i="6"/>
  <c r="I16" i="6"/>
  <c r="I2" i="6"/>
  <c r="I3" i="6"/>
  <c r="I4" i="6"/>
  <c r="I5" i="6"/>
  <c r="I6" i="6"/>
  <c r="I7" i="6"/>
  <c r="I8" i="6"/>
  <c r="I9" i="6"/>
  <c r="I10" i="6"/>
  <c r="I11" i="6"/>
  <c r="I12" i="6"/>
  <c r="I13" i="6"/>
  <c r="I14" i="6"/>
  <c r="I15" i="6"/>
  <c r="I17" i="6"/>
  <c r="H20" i="6"/>
  <c r="H18" i="6"/>
  <c r="H19" i="6"/>
  <c r="H16" i="6"/>
  <c r="H2" i="6"/>
  <c r="H3" i="6"/>
  <c r="H4" i="6"/>
  <c r="H5" i="6"/>
  <c r="H6" i="6"/>
  <c r="H7" i="6"/>
  <c r="H8" i="6"/>
  <c r="H9" i="6"/>
  <c r="H10" i="6"/>
  <c r="H11" i="6"/>
  <c r="H12" i="6"/>
  <c r="H13" i="6"/>
  <c r="H14" i="6"/>
  <c r="H15" i="6"/>
  <c r="H17" i="6"/>
  <c r="G20" i="6"/>
  <c r="G18" i="6"/>
  <c r="G19" i="6"/>
  <c r="G17" i="6"/>
  <c r="G15" i="6"/>
  <c r="G16" i="6"/>
  <c r="G2" i="6"/>
  <c r="G3" i="6"/>
  <c r="G4" i="6"/>
  <c r="G5" i="6"/>
  <c r="G6" i="6"/>
  <c r="G7" i="6"/>
  <c r="G8" i="6"/>
  <c r="G9" i="6"/>
  <c r="G10" i="6"/>
  <c r="G11" i="6"/>
  <c r="G12" i="6"/>
  <c r="G13" i="6"/>
  <c r="G14" i="6"/>
  <c r="B42" i="3" l="1"/>
  <c r="G11" i="3" l="1"/>
  <c r="G6" i="3"/>
  <c r="G5" i="3"/>
  <c r="G38" i="3" l="1"/>
  <c r="G39" i="3"/>
  <c r="G40" i="3"/>
  <c r="G41" i="3"/>
  <c r="F38" i="3"/>
  <c r="F39" i="3"/>
  <c r="F40" i="3"/>
  <c r="F41" i="3"/>
  <c r="E38" i="3"/>
  <c r="E39" i="3"/>
  <c r="E40" i="3"/>
  <c r="E41" i="3"/>
  <c r="C38" i="3"/>
  <c r="D38" i="3" s="1"/>
  <c r="C39" i="3"/>
  <c r="D39" i="3" s="1"/>
  <c r="C40" i="3"/>
  <c r="D40" i="3" s="1"/>
  <c r="C41" i="3"/>
  <c r="D41" i="3" s="1"/>
  <c r="B38" i="3"/>
  <c r="B39" i="3"/>
  <c r="B40" i="3"/>
  <c r="B41" i="3"/>
  <c r="G7" i="3"/>
  <c r="G8" i="3"/>
  <c r="G9" i="3"/>
  <c r="G10" i="3"/>
  <c r="G12" i="3"/>
  <c r="G13" i="3"/>
  <c r="G14" i="3"/>
  <c r="G15" i="3"/>
  <c r="G16" i="3"/>
  <c r="G17" i="3"/>
  <c r="G18" i="3"/>
  <c r="G19" i="3"/>
  <c r="G20" i="3"/>
  <c r="G21" i="3"/>
  <c r="G22" i="3"/>
  <c r="G23" i="3"/>
  <c r="G24" i="3"/>
  <c r="G25" i="3"/>
  <c r="G26" i="3"/>
  <c r="G27" i="3"/>
  <c r="G28" i="3"/>
  <c r="G29" i="3"/>
  <c r="G30" i="3"/>
  <c r="G31" i="3"/>
  <c r="G32" i="3"/>
  <c r="G33" i="3"/>
  <c r="G34" i="3"/>
  <c r="G35" i="3"/>
  <c r="G36" i="3"/>
  <c r="G37"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5" i="3"/>
  <c r="C6" i="3"/>
  <c r="D6" i="3" s="1"/>
  <c r="C7" i="3"/>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5" i="3"/>
  <c r="D5" i="3" s="1"/>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5" i="3"/>
  <c r="E15" i="5" l="1"/>
  <c r="E16" i="5"/>
  <c r="E14" i="5"/>
  <c r="H4" i="3" l="1"/>
</calcChain>
</file>

<file path=xl/sharedStrings.xml><?xml version="1.0" encoding="utf-8"?>
<sst xmlns="http://schemas.openxmlformats.org/spreadsheetml/2006/main" count="13019" uniqueCount="4038">
  <si>
    <t>BP 107</t>
  </si>
  <si>
    <t>Genetik</t>
  </si>
  <si>
    <t>2+0</t>
  </si>
  <si>
    <t>A</t>
  </si>
  <si>
    <t>Z</t>
  </si>
  <si>
    <t>BP 109</t>
  </si>
  <si>
    <t>Tarımsal Ekoloji</t>
  </si>
  <si>
    <t>BP 111</t>
  </si>
  <si>
    <t>Botanik</t>
  </si>
  <si>
    <t>BP 143</t>
  </si>
  <si>
    <t>Fidan Yetiştiriciliği</t>
  </si>
  <si>
    <t>2+2</t>
  </si>
  <si>
    <t>Atatürk İlkeleri ve İnkılap Tarihi I</t>
  </si>
  <si>
    <t>İngilizce I</t>
  </si>
  <si>
    <t>Türk Dili I</t>
  </si>
  <si>
    <t>BP 119</t>
  </si>
  <si>
    <t>Toprak Bilgisi</t>
  </si>
  <si>
    <t>S</t>
  </si>
  <si>
    <t>BP 141</t>
  </si>
  <si>
    <t>Ofis Yazılımları</t>
  </si>
  <si>
    <t>P</t>
  </si>
  <si>
    <t>Temel Bilgi Teknolojisi Kullanımı</t>
  </si>
  <si>
    <t>İstatistik</t>
  </si>
  <si>
    <t>Temel Bilgi Tekn.Kullanımı</t>
  </si>
  <si>
    <t>BP 101</t>
  </si>
  <si>
    <t>BP 103</t>
  </si>
  <si>
    <t>BP 105</t>
  </si>
  <si>
    <t>BP 113</t>
  </si>
  <si>
    <t>4+0</t>
  </si>
  <si>
    <t>BP 115</t>
  </si>
  <si>
    <t>Temel Bilgi Tekno.Kullanımı</t>
  </si>
  <si>
    <t>BP 205</t>
  </si>
  <si>
    <t>Ilıman İklim Meyveleri</t>
  </si>
  <si>
    <t>BP 207</t>
  </si>
  <si>
    <t>Bahçe Bit.Hast.ve Zararlıları</t>
  </si>
  <si>
    <t>BP 209</t>
  </si>
  <si>
    <t>Yabancı Otlarla Mücadele</t>
  </si>
  <si>
    <t>BP 227</t>
  </si>
  <si>
    <t>Örtü Altı Sebze Yetiştiriciliği</t>
  </si>
  <si>
    <t>2+1</t>
  </si>
  <si>
    <t>BP 229</t>
  </si>
  <si>
    <t>Organik Tarım</t>
  </si>
  <si>
    <t>BP 231</t>
  </si>
  <si>
    <t>Turunçgiller</t>
  </si>
  <si>
    <t>BP 233</t>
  </si>
  <si>
    <t>Staj Değerlendirme</t>
  </si>
  <si>
    <t>0+2</t>
  </si>
  <si>
    <t>BP 217</t>
  </si>
  <si>
    <t>Süs Bitkileri Yetiştiriciliği</t>
  </si>
  <si>
    <t>Seracılık</t>
  </si>
  <si>
    <t>Tarımsal İşletmecilik</t>
  </si>
  <si>
    <t>Mesleki Uygulama</t>
  </si>
  <si>
    <t>0+4</t>
  </si>
  <si>
    <t>BP 201</t>
  </si>
  <si>
    <t>3+0</t>
  </si>
  <si>
    <t>BP 203</t>
  </si>
  <si>
    <t>BP 211</t>
  </si>
  <si>
    <t>Mesleki Uygulama I</t>
  </si>
  <si>
    <t>BP 213</t>
  </si>
  <si>
    <t>BP 221</t>
  </si>
  <si>
    <t>KODU</t>
  </si>
  <si>
    <t>DERS ADI</t>
  </si>
  <si>
    <t>T/U</t>
  </si>
  <si>
    <t>AKTS</t>
  </si>
  <si>
    <t>BP 108</t>
  </si>
  <si>
    <t>Bitki Islahı</t>
  </si>
  <si>
    <t>BP 110</t>
  </si>
  <si>
    <t>Bitki Fizyolojisi</t>
  </si>
  <si>
    <t>BP 112</t>
  </si>
  <si>
    <t>Bitki Besleme ve Gübreleme</t>
  </si>
  <si>
    <t>BP 114</t>
  </si>
  <si>
    <t>Bitkilerde Budama ve Aşılama Tek.</t>
  </si>
  <si>
    <t>BP 116</t>
  </si>
  <si>
    <t>Fide Yetiştiriciliği</t>
  </si>
  <si>
    <t>Atatürk İlkeleri ve İnkılap Tarihi II</t>
  </si>
  <si>
    <t>İngilizce II</t>
  </si>
  <si>
    <t>Türk Dili II</t>
  </si>
  <si>
    <t>BP 118</t>
  </si>
  <si>
    <t>Bitkilerde Üreme Biyolojisi</t>
  </si>
  <si>
    <t>Bitki Besleme Ve Gübreleme</t>
  </si>
  <si>
    <t>Bitkilerde Budama ve Aşı Tekniği</t>
  </si>
  <si>
    <t>Yaz Stajı</t>
  </si>
  <si>
    <t>6+0</t>
  </si>
  <si>
    <t>BP 102</t>
  </si>
  <si>
    <t>BP 104</t>
  </si>
  <si>
    <t>BP 106</t>
  </si>
  <si>
    <t>Y.Y</t>
  </si>
  <si>
    <t>A/P</t>
  </si>
  <si>
    <t>Z/S</t>
  </si>
  <si>
    <t>BP 202</t>
  </si>
  <si>
    <t>Bahçe Bitkileri Derim ve Muhafazası</t>
  </si>
  <si>
    <t>BP 204</t>
  </si>
  <si>
    <t>Mantar Yetiştiriciliği</t>
  </si>
  <si>
    <t>BP 206</t>
  </si>
  <si>
    <t>Sebze Yetiştiriciliği</t>
  </si>
  <si>
    <t>BP 208</t>
  </si>
  <si>
    <t>Bağcılık</t>
  </si>
  <si>
    <t>BP 210</t>
  </si>
  <si>
    <t>Sulama Teknikleri</t>
  </si>
  <si>
    <t>BP 212</t>
  </si>
  <si>
    <t>Tarımsal Ürünleri İşleme Teknolojisi</t>
  </si>
  <si>
    <t>BP 228</t>
  </si>
  <si>
    <t>Bitki Koruma I</t>
  </si>
  <si>
    <t>BP 216</t>
  </si>
  <si>
    <t>BP 218</t>
  </si>
  <si>
    <t>Mesleki Uygulama II</t>
  </si>
  <si>
    <t>Bahçe Tarımı Mekanizasyonu</t>
  </si>
  <si>
    <t>Genel Tarla Bitkileri</t>
  </si>
  <si>
    <t>BP 214</t>
  </si>
  <si>
    <t>BP 222</t>
  </si>
  <si>
    <t>ESAT KARAKÖSE</t>
  </si>
  <si>
    <t>MİNEL AĞCA</t>
  </si>
  <si>
    <t>Mikro İktisat</t>
  </si>
  <si>
    <t>Genel İşletme</t>
  </si>
  <si>
    <t>Temel Hukuk</t>
  </si>
  <si>
    <t>Genel Matematik</t>
  </si>
  <si>
    <t>Genel Muhasebe</t>
  </si>
  <si>
    <t>Bankacılık ve Sigortacılığa Giriş</t>
  </si>
  <si>
    <t>AI 101</t>
  </si>
  <si>
    <t>B 101</t>
  </si>
  <si>
    <t>Genel Ekonomı I</t>
  </si>
  <si>
    <t>B 103</t>
  </si>
  <si>
    <t>Genel Isletme</t>
  </si>
  <si>
    <t>B 105</t>
  </si>
  <si>
    <t>Genel Muhasebe I</t>
  </si>
  <si>
    <t>B* 107</t>
  </si>
  <si>
    <t>B* 109</t>
  </si>
  <si>
    <t>Genel Ekonomi I</t>
  </si>
  <si>
    <t>Temel Bilgi Teknolojileri I</t>
  </si>
  <si>
    <t>İletişim Bilgisi</t>
  </si>
  <si>
    <t>Temel Bilgi Teknolojisi Kull.</t>
  </si>
  <si>
    <t>IN*101</t>
  </si>
  <si>
    <t>TD 101</t>
  </si>
  <si>
    <t>Ticari Belge ve Yazışmalar</t>
  </si>
  <si>
    <t>Para Teorisi ve Politikası</t>
  </si>
  <si>
    <t>Temel Kredi Bilgileri</t>
  </si>
  <si>
    <t>Mali Analiz</t>
  </si>
  <si>
    <t>Ticaret Hukuku</t>
  </si>
  <si>
    <t>B 201</t>
  </si>
  <si>
    <t>Türk Bankacılık Sistemi</t>
  </si>
  <si>
    <t>B 203</t>
  </si>
  <si>
    <t>Para Teorisi</t>
  </si>
  <si>
    <t>B 205</t>
  </si>
  <si>
    <t>B 207</t>
  </si>
  <si>
    <t>B 213</t>
  </si>
  <si>
    <t>B 217</t>
  </si>
  <si>
    <t>Sigortacılığa Giriş</t>
  </si>
  <si>
    <t>Ticari Matematik</t>
  </si>
  <si>
    <t>B 209</t>
  </si>
  <si>
    <t>Ticari Belge Ve Yazışmalar</t>
  </si>
  <si>
    <t>B 219</t>
  </si>
  <si>
    <t>B 221</t>
  </si>
  <si>
    <t>Makro İktisat</t>
  </si>
  <si>
    <t>Borçlar Hukuku</t>
  </si>
  <si>
    <t>Bankacılık ve Sigortacılıkta Pazarlama</t>
  </si>
  <si>
    <t>Finansal Kurumlar</t>
  </si>
  <si>
    <t>İşletme Finansmanı</t>
  </si>
  <si>
    <t>AI 102</t>
  </si>
  <si>
    <t>B 102</t>
  </si>
  <si>
    <t>Genel Ekonomı II</t>
  </si>
  <si>
    <t>B 104</t>
  </si>
  <si>
    <t>Genel Muhasebe II</t>
  </si>
  <si>
    <t>B 106</t>
  </si>
  <si>
    <t>Banka Isletmecılıgı</t>
  </si>
  <si>
    <t>B 108</t>
  </si>
  <si>
    <t>Istatıstık</t>
  </si>
  <si>
    <t>B 110</t>
  </si>
  <si>
    <t>Isletme Fınansmanı</t>
  </si>
  <si>
    <t>B 112</t>
  </si>
  <si>
    <t>Borclar Hukuku</t>
  </si>
  <si>
    <t>Genel Ekonomi II</t>
  </si>
  <si>
    <t>Banka İşletmeciliği</t>
  </si>
  <si>
    <t>Temel Bilgi Teknolojileri II</t>
  </si>
  <si>
    <t>Bankacılık ve Sigorttacılığa Giriş</t>
  </si>
  <si>
    <t>Temel Bilgisayar Bilimleri I</t>
  </si>
  <si>
    <t>IN-102</t>
  </si>
  <si>
    <t>0+0</t>
  </si>
  <si>
    <t>TD 102</t>
  </si>
  <si>
    <t>Kredi Talepleri Değerlendirme</t>
  </si>
  <si>
    <t>Bank.ve Sigortacılık Mevzuatı</t>
  </si>
  <si>
    <t>Mevduat ve Banka Hizmetleri</t>
  </si>
  <si>
    <t>Örnek İstatistik Uygulamaları</t>
  </si>
  <si>
    <t>Yönlendirilmiş Çalışma</t>
  </si>
  <si>
    <t>1+1</t>
  </si>
  <si>
    <t>Banka ve Sigorta Muhasebesi</t>
  </si>
  <si>
    <t>Menkul Kıymet Yatırımları</t>
  </si>
  <si>
    <t>B 212</t>
  </si>
  <si>
    <t>Mevduat Ve Banka Hizmetleri</t>
  </si>
  <si>
    <t>B 220</t>
  </si>
  <si>
    <t>B 222</t>
  </si>
  <si>
    <t>Sigortacılık Uygulamaları</t>
  </si>
  <si>
    <t>B 224</t>
  </si>
  <si>
    <t>Sigortacılık Mevzuatı</t>
  </si>
  <si>
    <t>B 226</t>
  </si>
  <si>
    <t>B 228</t>
  </si>
  <si>
    <t>Bank. Ve Sigor. Pazarlama</t>
  </si>
  <si>
    <t>Bank.ve Sigortacılıkta Pazarlama</t>
  </si>
  <si>
    <t>B 202</t>
  </si>
  <si>
    <t>Kredi Talepleri Ve Değer.</t>
  </si>
  <si>
    <t>B 206</t>
  </si>
  <si>
    <t>Kambiyo Sistemi Ve Mevzuatı</t>
  </si>
  <si>
    <t>BVS214</t>
  </si>
  <si>
    <t>Kambiyo Sistemi ve Mevzuatı</t>
  </si>
  <si>
    <t>BL 125</t>
  </si>
  <si>
    <t>Açık Kaynak İşletim Sistemi</t>
  </si>
  <si>
    <t>BL 163</t>
  </si>
  <si>
    <t>Programlama Temelleri</t>
  </si>
  <si>
    <t>BL 165</t>
  </si>
  <si>
    <t>Veri Tabanı I</t>
  </si>
  <si>
    <t>3+1</t>
  </si>
  <si>
    <t>BL 167</t>
  </si>
  <si>
    <t>İçerik Yönetim Sistemi</t>
  </si>
  <si>
    <t>BL 129</t>
  </si>
  <si>
    <t>BL 101</t>
  </si>
  <si>
    <t>BL 103</t>
  </si>
  <si>
    <t>BL 105</t>
  </si>
  <si>
    <t>Yabancı Dil I</t>
  </si>
  <si>
    <t>BL 107</t>
  </si>
  <si>
    <t>Mesleki Matematik</t>
  </si>
  <si>
    <t>BL 109</t>
  </si>
  <si>
    <t>BL 113</t>
  </si>
  <si>
    <t>Bilgisayar Donanımı</t>
  </si>
  <si>
    <t>BL 115</t>
  </si>
  <si>
    <t>BL 121</t>
  </si>
  <si>
    <t>BL 123</t>
  </si>
  <si>
    <t>Matematik I</t>
  </si>
  <si>
    <t>Matematik</t>
  </si>
  <si>
    <t>Teknolojinin Bilim. İlkeleri</t>
  </si>
  <si>
    <t>Algoritma Ve Prog. Giris</t>
  </si>
  <si>
    <t>Entegre Ofis</t>
  </si>
  <si>
    <t>Temel Elektronik</t>
  </si>
  <si>
    <t>IN 101</t>
  </si>
  <si>
    <t>BL 227</t>
  </si>
  <si>
    <t>Web Projesi Yönetimi</t>
  </si>
  <si>
    <t>BL 273</t>
  </si>
  <si>
    <t>Visual Basic Programlama</t>
  </si>
  <si>
    <t>BL 275</t>
  </si>
  <si>
    <t>Genel Matematik-I</t>
  </si>
  <si>
    <t>BL 277</t>
  </si>
  <si>
    <t>Mobil Programlamaya Giriş</t>
  </si>
  <si>
    <t>BL 279</t>
  </si>
  <si>
    <t>BL 221</t>
  </si>
  <si>
    <t>Mesleki Yabancı Dil I</t>
  </si>
  <si>
    <t>BL 271</t>
  </si>
  <si>
    <t>BL 201</t>
  </si>
  <si>
    <t>Web Tasarımının Temelleri</t>
  </si>
  <si>
    <t>BL 203</t>
  </si>
  <si>
    <t>Grafik ve Animasyon II</t>
  </si>
  <si>
    <t>BL 205</t>
  </si>
  <si>
    <t>Ağ Temelleri</t>
  </si>
  <si>
    <t>BL 207</t>
  </si>
  <si>
    <t>Görsel Programlama II</t>
  </si>
  <si>
    <t>BL 211</t>
  </si>
  <si>
    <t>Araştırma Yönetim ve Teknikleri</t>
  </si>
  <si>
    <t>BL 213</t>
  </si>
  <si>
    <t>Veri Tabanı II</t>
  </si>
  <si>
    <t>BL 225</t>
  </si>
  <si>
    <t>BL 229</t>
  </si>
  <si>
    <t>Girişimcilik</t>
  </si>
  <si>
    <t>Araştırma Yöntem ve Teknikleri</t>
  </si>
  <si>
    <t>Görsel Programlama I</t>
  </si>
  <si>
    <t>İnternet Programcılığı I</t>
  </si>
  <si>
    <t>Veri Tabanı Yönetim Sis. II</t>
  </si>
  <si>
    <t>İşletim Sistemleri</t>
  </si>
  <si>
    <t>Mesleki İngilizce I</t>
  </si>
  <si>
    <t>Bilgisayar Ağ Sistemleri</t>
  </si>
  <si>
    <t>Visual Basic Programlama I</t>
  </si>
  <si>
    <t>Kalite Güvencesi ve Standartları</t>
  </si>
  <si>
    <t>BL 160</t>
  </si>
  <si>
    <t>BL 162</t>
  </si>
  <si>
    <t>BL 168</t>
  </si>
  <si>
    <t>Arduino ve Sensör Uygulamaları</t>
  </si>
  <si>
    <t>BL 126</t>
  </si>
  <si>
    <t>Sayısal Resim Oluşturma ve Geliştirme</t>
  </si>
  <si>
    <t>BL 166</t>
  </si>
  <si>
    <t>Görsel Programlama - I</t>
  </si>
  <si>
    <t>BL 102</t>
  </si>
  <si>
    <t>BL 104</t>
  </si>
  <si>
    <t>BL 106</t>
  </si>
  <si>
    <t>Yabancı Dil II</t>
  </si>
  <si>
    <t>BL 108</t>
  </si>
  <si>
    <t>Grafik ve Animasyon I</t>
  </si>
  <si>
    <t>BL 110</t>
  </si>
  <si>
    <t>İstatistik Uygulamaları</t>
  </si>
  <si>
    <t>BL 112</t>
  </si>
  <si>
    <t>BL 114</t>
  </si>
  <si>
    <t>BL 122</t>
  </si>
  <si>
    <t>Veb Tasarımının Temelleri</t>
  </si>
  <si>
    <t>BL 124</t>
  </si>
  <si>
    <t>Görsel programlama I</t>
  </si>
  <si>
    <t>Yazılım Kurulumu ve Yönetimi</t>
  </si>
  <si>
    <t>Staj</t>
  </si>
  <si>
    <t>Matematik II</t>
  </si>
  <si>
    <t>Veri Yapıları Ve Programlama</t>
  </si>
  <si>
    <t>Veri Tabanı Yön. Sis. I</t>
  </si>
  <si>
    <t>IN 102</t>
  </si>
  <si>
    <t>BL 116</t>
  </si>
  <si>
    <t>Bilgi ve İletişim Teknolojisi</t>
  </si>
  <si>
    <t>BL 202</t>
  </si>
  <si>
    <t>Internet Programcılığı II</t>
  </si>
  <si>
    <t>BL 212</t>
  </si>
  <si>
    <t>Sayısal Elektronik</t>
  </si>
  <si>
    <t>BL 262</t>
  </si>
  <si>
    <t>BL 266</t>
  </si>
  <si>
    <t>Genel Matematik-II</t>
  </si>
  <si>
    <t>BL 228</t>
  </si>
  <si>
    <t>Elektronik Ticaret</t>
  </si>
  <si>
    <t>BL 268</t>
  </si>
  <si>
    <t>BL 270</t>
  </si>
  <si>
    <t>Mobil Programlama-2</t>
  </si>
  <si>
    <t>BL 204</t>
  </si>
  <si>
    <t>Nesne Tabanlı Programlama I</t>
  </si>
  <si>
    <t>BL 206</t>
  </si>
  <si>
    <t>BL 210</t>
  </si>
  <si>
    <t>Bilgisayar Destekli Tasarım</t>
  </si>
  <si>
    <t>BL 230</t>
  </si>
  <si>
    <t>BL 232</t>
  </si>
  <si>
    <t>Mobil Programlama</t>
  </si>
  <si>
    <t>İnternet Programcılığı II</t>
  </si>
  <si>
    <t>Sistem Analizi ve Tasarımı</t>
  </si>
  <si>
    <t>Mesleki Yabancı Dil II</t>
  </si>
  <si>
    <t>Meslek Etiği</t>
  </si>
  <si>
    <t>Sistem Analizi Ve Tasarımı</t>
  </si>
  <si>
    <t>Mikro Bilg. Sis. Ve Assembler</t>
  </si>
  <si>
    <t>Mesleki İngilizce II</t>
  </si>
  <si>
    <t>Kalite Güvence Ve Standartları</t>
  </si>
  <si>
    <t>İşletme Yönetimi</t>
  </si>
  <si>
    <t>Araş. Teknikleri ve Seminer</t>
  </si>
  <si>
    <t>Visual Basic Programlama II</t>
  </si>
  <si>
    <t>BL 214</t>
  </si>
  <si>
    <t>BL 222</t>
  </si>
  <si>
    <t>İşletme Yönetimi II</t>
  </si>
  <si>
    <t>BY 107</t>
  </si>
  <si>
    <t>BY 111</t>
  </si>
  <si>
    <t>Protokol ve Sos.Dav.Kur.</t>
  </si>
  <si>
    <t>BY 113</t>
  </si>
  <si>
    <t>İşletme Yönetimi I</t>
  </si>
  <si>
    <t>BY 135</t>
  </si>
  <si>
    <t>Genel Ekonomi</t>
  </si>
  <si>
    <t>BY 115</t>
  </si>
  <si>
    <t>BY 119</t>
  </si>
  <si>
    <t>BY 133</t>
  </si>
  <si>
    <t>Ofis Yazılımları I</t>
  </si>
  <si>
    <t>Klavye Teknikleri</t>
  </si>
  <si>
    <t>Ekonomi I</t>
  </si>
  <si>
    <t>BY 101</t>
  </si>
  <si>
    <t>BY 103</t>
  </si>
  <si>
    <t>BY 105</t>
  </si>
  <si>
    <t>BY 109</t>
  </si>
  <si>
    <t>BY 117</t>
  </si>
  <si>
    <t>Ofis Programları I</t>
  </si>
  <si>
    <t>Protokol ve Sos.Dav.Kuralları</t>
  </si>
  <si>
    <t>Klayve Teknikleri</t>
  </si>
  <si>
    <t>1+2</t>
  </si>
  <si>
    <t>Hukukun Temel Kavramları</t>
  </si>
  <si>
    <t>BY 205</t>
  </si>
  <si>
    <t>Müşteri İlişkileri Yönetimi</t>
  </si>
  <si>
    <t>BY 261</t>
  </si>
  <si>
    <t>BY 263</t>
  </si>
  <si>
    <t>Kamu ve Öz.Kes.Yapısı</t>
  </si>
  <si>
    <t>BY 265</t>
  </si>
  <si>
    <t>Yönetici Asistanlığı</t>
  </si>
  <si>
    <t>BY 267</t>
  </si>
  <si>
    <t>BY 269</t>
  </si>
  <si>
    <t>BY 211</t>
  </si>
  <si>
    <t>BY 213</t>
  </si>
  <si>
    <t>Hızlı Yazma ve Ok.Tek.</t>
  </si>
  <si>
    <t>Kamu ve Özel Kesim Yapısı</t>
  </si>
  <si>
    <t>Kalite Yönetim Sistemleri</t>
  </si>
  <si>
    <t>Toplantı Yönetimi</t>
  </si>
  <si>
    <t>Bilgisayarlı Muhasebe Yazılımları</t>
  </si>
  <si>
    <t>BY 201</t>
  </si>
  <si>
    <t>BY 203</t>
  </si>
  <si>
    <t>BY 207</t>
  </si>
  <si>
    <t>BY 209</t>
  </si>
  <si>
    <t>BY 219</t>
  </si>
  <si>
    <t>Mesleki Uygulamalar</t>
  </si>
  <si>
    <t>BY 221</t>
  </si>
  <si>
    <t>Müsteri İlişkileri Yönetimi</t>
  </si>
  <si>
    <t>Ekonomi II</t>
  </si>
  <si>
    <t>Ofis Programları II</t>
  </si>
  <si>
    <t>Fin. Ve Finansal Yat . Araçları</t>
  </si>
  <si>
    <t>SELÇUK CENGİZ</t>
  </si>
  <si>
    <t>BY 108</t>
  </si>
  <si>
    <t>İş ve Sosyal Güvenlik Hukuku</t>
  </si>
  <si>
    <t>BY 110</t>
  </si>
  <si>
    <t>Örgütsel Davranış</t>
  </si>
  <si>
    <t>BY 112</t>
  </si>
  <si>
    <t>Mesleki Yazışmalar</t>
  </si>
  <si>
    <t>BY 114</t>
  </si>
  <si>
    <t>BY 118</t>
  </si>
  <si>
    <t>İletişim</t>
  </si>
  <si>
    <t>BY 130</t>
  </si>
  <si>
    <t>BY 106</t>
  </si>
  <si>
    <t>Muhasebe</t>
  </si>
  <si>
    <t>Yönetim Ve Organizasyon</t>
  </si>
  <si>
    <t>Bilgisayar II</t>
  </si>
  <si>
    <t>BY 116</t>
  </si>
  <si>
    <t>BY 202</t>
  </si>
  <si>
    <t>Mesleki Yabanı Dil II</t>
  </si>
  <si>
    <t>BY 204</t>
  </si>
  <si>
    <t>Etkili ve Güzel Konuşma</t>
  </si>
  <si>
    <t>BY 206</t>
  </si>
  <si>
    <t>Dosyalama ve Arşivleme Teknikleri</t>
  </si>
  <si>
    <t>BY 208</t>
  </si>
  <si>
    <t>Bilgi Yönetimi</t>
  </si>
  <si>
    <t>BY 210</t>
  </si>
  <si>
    <t>Halkla İlişkiler</t>
  </si>
  <si>
    <t>BY 212</t>
  </si>
  <si>
    <t>Bilgisayarlı Büro Programları</t>
  </si>
  <si>
    <t>BY 214</t>
  </si>
  <si>
    <t>BY 216</t>
  </si>
  <si>
    <t>İnsan Kaynakları Yönetimi</t>
  </si>
  <si>
    <t>BY 218</t>
  </si>
  <si>
    <t>Finansal Yatırım Araçları</t>
  </si>
  <si>
    <t>Dosyalama ve Arşivleme Tekn.</t>
  </si>
  <si>
    <t>Bilgisayarlı Büro Prog.</t>
  </si>
  <si>
    <t>Teknik Res.ve Tasarı Geo.</t>
  </si>
  <si>
    <t>Bilgisayar Destekli Çizim I</t>
  </si>
  <si>
    <t>Mobilya İmalatında Temel İşlemler</t>
  </si>
  <si>
    <t>Estetik ve Tas. Psikolojisi</t>
  </si>
  <si>
    <t>Masif Mobilya</t>
  </si>
  <si>
    <t>Mobilya İmalatında Tem.İşl.</t>
  </si>
  <si>
    <t>MD 103</t>
  </si>
  <si>
    <t>MD 105</t>
  </si>
  <si>
    <t>Makine Ve Takım Bilgisi</t>
  </si>
  <si>
    <t>MD 107</t>
  </si>
  <si>
    <t>Tek. Resim Ve Tasarım Geometri</t>
  </si>
  <si>
    <t>3+2</t>
  </si>
  <si>
    <t>MD 109</t>
  </si>
  <si>
    <t>Mob. İmalat. Tek. Ve Uyg. I</t>
  </si>
  <si>
    <t>2+6</t>
  </si>
  <si>
    <t>MD 111</t>
  </si>
  <si>
    <t>Ahşap Malzeme Bilgisi I</t>
  </si>
  <si>
    <t>MD 113</t>
  </si>
  <si>
    <t>Konstrüksiyon I</t>
  </si>
  <si>
    <t>Mesleki Matematik I</t>
  </si>
  <si>
    <t>Meslek Matematik I</t>
  </si>
  <si>
    <t>Teknik Resim</t>
  </si>
  <si>
    <t>Mob. İmalatında Temel İşlemler</t>
  </si>
  <si>
    <t>Tek.Res.ve Tasarı Geometrisi</t>
  </si>
  <si>
    <t>İşçi Sağlığı ve İş Güvenliği</t>
  </si>
  <si>
    <t>Bilgi İletişim ve Teknolojisi</t>
  </si>
  <si>
    <t>Meslek Resim II</t>
  </si>
  <si>
    <t>Ahşap Süsleme Teknikleri I</t>
  </si>
  <si>
    <t>Panel Mobilya İmalatı</t>
  </si>
  <si>
    <t>Bilgisayar Destekli Üretim</t>
  </si>
  <si>
    <t>Üst Yüzey İşlemleri</t>
  </si>
  <si>
    <t>Konstrüksiyon</t>
  </si>
  <si>
    <t>Üretim Yönetimi</t>
  </si>
  <si>
    <t>Bilgisayar Destekli Üretim I</t>
  </si>
  <si>
    <t>Üst Yüzey İşlemleri I</t>
  </si>
  <si>
    <t>MD 201</t>
  </si>
  <si>
    <t>Ağaç İşl. Statiği ve Mukavemet</t>
  </si>
  <si>
    <t>MD 203</t>
  </si>
  <si>
    <t>Mob. İmlt. Tek. Ve Uyg. III</t>
  </si>
  <si>
    <t>MD 205</t>
  </si>
  <si>
    <t>Perspektif II</t>
  </si>
  <si>
    <t>MD 207</t>
  </si>
  <si>
    <t>MD 209</t>
  </si>
  <si>
    <t>MD 211</t>
  </si>
  <si>
    <t>Tesisat</t>
  </si>
  <si>
    <t>MD 213</t>
  </si>
  <si>
    <t>MD 215</t>
  </si>
  <si>
    <t>Kalite Kontrol</t>
  </si>
  <si>
    <t>Mesleki Resim II</t>
  </si>
  <si>
    <t>MDK205</t>
  </si>
  <si>
    <t>Mekan Donatı II</t>
  </si>
  <si>
    <t>Üst Yüzey İşl.I</t>
  </si>
  <si>
    <t>Ergonomi</t>
  </si>
  <si>
    <t>Meslek Resim I</t>
  </si>
  <si>
    <t>Bilgisayar Destekli Çizim II</t>
  </si>
  <si>
    <t>Mekan Donatları</t>
  </si>
  <si>
    <t>Döşeme Yapımı</t>
  </si>
  <si>
    <t>Ahşap Levha Üretimi</t>
  </si>
  <si>
    <t>Mekan Donatıları</t>
  </si>
  <si>
    <t>MD 104</t>
  </si>
  <si>
    <t>Seri Üretim Mak. Ve Org.</t>
  </si>
  <si>
    <t>MD 106</t>
  </si>
  <si>
    <t>MD 108</t>
  </si>
  <si>
    <t>Mob. İmlt. Tek. Ve Uyg. II</t>
  </si>
  <si>
    <t>MD 110</t>
  </si>
  <si>
    <t>Ahşap Malzeme Bilgisi II</t>
  </si>
  <si>
    <t>MD 112</t>
  </si>
  <si>
    <t>Konstrüksiyon II</t>
  </si>
  <si>
    <t>Mesleki Matematik II</t>
  </si>
  <si>
    <t>Mesleki Resim I</t>
  </si>
  <si>
    <t>Mekan Donatı I</t>
  </si>
  <si>
    <t>Mekan Projesi Çizimi</t>
  </si>
  <si>
    <t>Ahşap Malzeme Bilgisi</t>
  </si>
  <si>
    <t>Yapı Dekorasyon</t>
  </si>
  <si>
    <t>Ahşap Süsleme Teknikleri II</t>
  </si>
  <si>
    <t>Dış Mekan Mobilyaları</t>
  </si>
  <si>
    <t>Pazarlama</t>
  </si>
  <si>
    <t>Mobilya Sitilleri</t>
  </si>
  <si>
    <t>Kereste End. Kurutma Teknikleri</t>
  </si>
  <si>
    <t>Bilgisayar Destekli Üretim II</t>
  </si>
  <si>
    <t>Üst Yüzey İşlemleri II</t>
  </si>
  <si>
    <t>MD 202</t>
  </si>
  <si>
    <t>MD 204</t>
  </si>
  <si>
    <t>Mob. İmlt. Tek. Ve Uyg. IV</t>
  </si>
  <si>
    <t>MD 206</t>
  </si>
  <si>
    <t>Estetik Ve Tasarım Psikolojisi</t>
  </si>
  <si>
    <t>MD 208</t>
  </si>
  <si>
    <t>Döşeme Bilgisi</t>
  </si>
  <si>
    <t>MD 210</t>
  </si>
  <si>
    <t>Meslek Resim III</t>
  </si>
  <si>
    <t>MD 212</t>
  </si>
  <si>
    <t>Mobilya Stilleri</t>
  </si>
  <si>
    <t>MD 214</t>
  </si>
  <si>
    <t>Kereste Endüs. Ve Kurut. Tek.</t>
  </si>
  <si>
    <t>MD 216</t>
  </si>
  <si>
    <t>MV 123</t>
  </si>
  <si>
    <t>MV 125</t>
  </si>
  <si>
    <t>Muhasebe Mevzuatı</t>
  </si>
  <si>
    <t>MV 127</t>
  </si>
  <si>
    <t>Muhasebe Bilgi Sistemi</t>
  </si>
  <si>
    <t>MV 129</t>
  </si>
  <si>
    <t>MV 131</t>
  </si>
  <si>
    <t>MV 117</t>
  </si>
  <si>
    <t>MV 135</t>
  </si>
  <si>
    <t>IN.101</t>
  </si>
  <si>
    <t>Bilgisayara Giriş</t>
  </si>
  <si>
    <t>Büro Yön. Ve İletişim Tek.</t>
  </si>
  <si>
    <t>İktisada Giriş</t>
  </si>
  <si>
    <t>Genel Hukuk Bilgisi</t>
  </si>
  <si>
    <t>Mikro Ekonomi</t>
  </si>
  <si>
    <t>MV 101</t>
  </si>
  <si>
    <t>MV 103</t>
  </si>
  <si>
    <t>MV 105</t>
  </si>
  <si>
    <t>MV 107</t>
  </si>
  <si>
    <t>MV 109</t>
  </si>
  <si>
    <t>MV 111</t>
  </si>
  <si>
    <t>MV 113</t>
  </si>
  <si>
    <t>MV 115</t>
  </si>
  <si>
    <t>Kamu Maliyesi</t>
  </si>
  <si>
    <t>MV 119</t>
  </si>
  <si>
    <t>Ofis Programları</t>
  </si>
  <si>
    <t>MV 213</t>
  </si>
  <si>
    <t>Envanter ve Bilanço</t>
  </si>
  <si>
    <t>MV 271</t>
  </si>
  <si>
    <t>Türkiye Muhasebe Standartları</t>
  </si>
  <si>
    <t>MV 273</t>
  </si>
  <si>
    <t>Muhasebe Uygulamaları I</t>
  </si>
  <si>
    <t>MV 277</t>
  </si>
  <si>
    <t>Paket Programlar</t>
  </si>
  <si>
    <t>MV 279</t>
  </si>
  <si>
    <t>Maliyet Muhasebesi</t>
  </si>
  <si>
    <t>MV 281</t>
  </si>
  <si>
    <t>Şirketler Muhasebesi</t>
  </si>
  <si>
    <t>MV 283</t>
  </si>
  <si>
    <t>MV 211</t>
  </si>
  <si>
    <t>MV 275</t>
  </si>
  <si>
    <t>Dış Ticaret İşlemleri</t>
  </si>
  <si>
    <t>MV 285</t>
  </si>
  <si>
    <t>Türkiye Finansal Raporlama Standartları</t>
  </si>
  <si>
    <t>Bilgisayarlı Muhasebe I</t>
  </si>
  <si>
    <t>Vergi Hukuku</t>
  </si>
  <si>
    <t>Dış Ticaret İşlemleri Yönetimi</t>
  </si>
  <si>
    <t>Yönlendirilmiş Çalışma I</t>
  </si>
  <si>
    <t>Finansal Yönetim</t>
  </si>
  <si>
    <t>Muh. Sis. Ve Organizasyonu</t>
  </si>
  <si>
    <t>MV 201</t>
  </si>
  <si>
    <t>MV 203</t>
  </si>
  <si>
    <t>Türk Vergi Sistemi</t>
  </si>
  <si>
    <t>MV 205</t>
  </si>
  <si>
    <t>MV 207</t>
  </si>
  <si>
    <t>MV 209</t>
  </si>
  <si>
    <t>MV 223</t>
  </si>
  <si>
    <t>MV 225</t>
  </si>
  <si>
    <t>MVU207</t>
  </si>
  <si>
    <t>MVU209</t>
  </si>
  <si>
    <t>MV 112</t>
  </si>
  <si>
    <t>MV 126</t>
  </si>
  <si>
    <t>MV 128</t>
  </si>
  <si>
    <t>Muhasebe Sistemi ve Ticari Belgeler</t>
  </si>
  <si>
    <t>MV 130</t>
  </si>
  <si>
    <t>MV 116</t>
  </si>
  <si>
    <t>MV 132</t>
  </si>
  <si>
    <t>MV 136</t>
  </si>
  <si>
    <t>Dönemsonu Muhasebe İşlemleri</t>
  </si>
  <si>
    <t>Bilgisayar Büro Programları</t>
  </si>
  <si>
    <t>İşletme Beceri Grup Çalışması</t>
  </si>
  <si>
    <t>Ticaret Hukuk Bilgisi</t>
  </si>
  <si>
    <t>Makro Ekonomi</t>
  </si>
  <si>
    <t>MV 102</t>
  </si>
  <si>
    <t>MV 104</t>
  </si>
  <si>
    <t>MV 106</t>
  </si>
  <si>
    <t>MV 108</t>
  </si>
  <si>
    <t>MV 110</t>
  </si>
  <si>
    <t>MV 114</t>
  </si>
  <si>
    <t>MV 118</t>
  </si>
  <si>
    <t>MV 120</t>
  </si>
  <si>
    <t>MV 204</t>
  </si>
  <si>
    <t>MV 206</t>
  </si>
  <si>
    <t>Mali Tablolar Analizi</t>
  </si>
  <si>
    <t>MV 208</t>
  </si>
  <si>
    <t>Muhasebe Denetimi</t>
  </si>
  <si>
    <t>MV 212</t>
  </si>
  <si>
    <t>Vergi Uygulamaları</t>
  </si>
  <si>
    <t>MV 228</t>
  </si>
  <si>
    <t>Muhasebe Uygulamaları II</t>
  </si>
  <si>
    <t>MV 216</t>
  </si>
  <si>
    <t>Dış Ticaret İşlemleri Muhasebesi</t>
  </si>
  <si>
    <t>MV 226</t>
  </si>
  <si>
    <t>MV 230</t>
  </si>
  <si>
    <t>Elekronik Ticaret</t>
  </si>
  <si>
    <t>MV 232</t>
  </si>
  <si>
    <t>MV 236</t>
  </si>
  <si>
    <t>Yönetim Muhasebesi</t>
  </si>
  <si>
    <t>MV 238</t>
  </si>
  <si>
    <t>Vergi Muhasebesi</t>
  </si>
  <si>
    <t>Yönlendirilmiş Çalışma II</t>
  </si>
  <si>
    <t>Paket Programlar II</t>
  </si>
  <si>
    <t>Dış Tic.İşlem. Muhasebesi</t>
  </si>
  <si>
    <t>İnşaat Muhasebesi</t>
  </si>
  <si>
    <t>MV 202</t>
  </si>
  <si>
    <t>MV 210</t>
  </si>
  <si>
    <t>MVU208</t>
  </si>
  <si>
    <t>Banka Muhasebesi</t>
  </si>
  <si>
    <t>MV 214</t>
  </si>
  <si>
    <t>MV 218</t>
  </si>
  <si>
    <t>TP 109</t>
  </si>
  <si>
    <t>TP 111</t>
  </si>
  <si>
    <t>TP 121</t>
  </si>
  <si>
    <t>TP 113</t>
  </si>
  <si>
    <t>TP 119</t>
  </si>
  <si>
    <t>T 103</t>
  </si>
  <si>
    <t>Bıtkı Genetıgı</t>
  </si>
  <si>
    <t>T 105</t>
  </si>
  <si>
    <t>Toprak Bılgısı</t>
  </si>
  <si>
    <t>T 107</t>
  </si>
  <si>
    <t>T_ 101</t>
  </si>
  <si>
    <t>Tar. Bot. Ve Bit. Üreme Biy.</t>
  </si>
  <si>
    <t>T_ 109</t>
  </si>
  <si>
    <t>T_ 111</t>
  </si>
  <si>
    <t>Tarımsal Bot.ve Bit.Ür.Biyolojisi</t>
  </si>
  <si>
    <t>Bitki Genetiği</t>
  </si>
  <si>
    <t>TP 101</t>
  </si>
  <si>
    <t>TP 103</t>
  </si>
  <si>
    <t>TP 105</t>
  </si>
  <si>
    <t>TP 107</t>
  </si>
  <si>
    <t>TP 115</t>
  </si>
  <si>
    <t>TP 203</t>
  </si>
  <si>
    <t>End.Bit.Yet.ve Tohumluk Ür.Tekn.I</t>
  </si>
  <si>
    <t>TP 207</t>
  </si>
  <si>
    <t>Fitopatoloji</t>
  </si>
  <si>
    <t>TP 221</t>
  </si>
  <si>
    <t>Tah.Yet.ve Tohumluk Ür.Tekno.</t>
  </si>
  <si>
    <t>TP 223</t>
  </si>
  <si>
    <t>Yem Bit.Yet.ve Tohumluk Ür.Tekno.</t>
  </si>
  <si>
    <t>TP 225</t>
  </si>
  <si>
    <t>Kültür Bit.Zararlıları ve Müc.Yönt.</t>
  </si>
  <si>
    <t>TP 227</t>
  </si>
  <si>
    <t>TP 213</t>
  </si>
  <si>
    <t>Herboloji</t>
  </si>
  <si>
    <t>T 201</t>
  </si>
  <si>
    <t>Tah. Yet. Ve Toh. Üretim Tek.</t>
  </si>
  <si>
    <t>T 203</t>
  </si>
  <si>
    <t>End. Bit. Yet. Ve Toh. Ür. Tek. I</t>
  </si>
  <si>
    <t>T 205</t>
  </si>
  <si>
    <t>Sebze Bit. Yet. Ve Toh. Ür. Tek. I</t>
  </si>
  <si>
    <t>T 207</t>
  </si>
  <si>
    <t>Yem Bit. Yet. Ve Toh. Ür. Tek.</t>
  </si>
  <si>
    <t>T 209</t>
  </si>
  <si>
    <t>Tohumluk Hazırlama Teknolojisi</t>
  </si>
  <si>
    <t>T 211</t>
  </si>
  <si>
    <t>T 213</t>
  </si>
  <si>
    <t>T 215</t>
  </si>
  <si>
    <t>Kültür Bit. Zar. Ve Müc. Yönt.</t>
  </si>
  <si>
    <t>Tahıl Yetişt.ve Toh.Ür.Teknolojisi</t>
  </si>
  <si>
    <t>End.Bit.Yet.ve Toh.Ür.Tek.I</t>
  </si>
  <si>
    <t>Yem Bit.Yet.ve Toh.Ür.Tek.</t>
  </si>
  <si>
    <t>Kültür Bit.Zar.ve Müc.Yön.</t>
  </si>
  <si>
    <t>Tohum Hazırlama Tekno.</t>
  </si>
  <si>
    <t>TP 201</t>
  </si>
  <si>
    <t>TP 205</t>
  </si>
  <si>
    <t>5+0</t>
  </si>
  <si>
    <t>TP 209</t>
  </si>
  <si>
    <t>TP 211</t>
  </si>
  <si>
    <t>TP 219</t>
  </si>
  <si>
    <t>TP 110</t>
  </si>
  <si>
    <t>Biyoteknoloji</t>
  </si>
  <si>
    <t>TP 112</t>
  </si>
  <si>
    <t>Tohum ve Bitki Fizyolojisi</t>
  </si>
  <si>
    <t>TP 114</t>
  </si>
  <si>
    <t>TP 124</t>
  </si>
  <si>
    <t>TP 116</t>
  </si>
  <si>
    <t>TP 120</t>
  </si>
  <si>
    <t>Tohumculuk Mevzuatı</t>
  </si>
  <si>
    <t>TP 126</t>
  </si>
  <si>
    <t>T 104</t>
  </si>
  <si>
    <t>Bıtkı Islahı</t>
  </si>
  <si>
    <t>T_ 102</t>
  </si>
  <si>
    <t>T_ 106</t>
  </si>
  <si>
    <t>Araştırma ve Deneme Metodları</t>
  </si>
  <si>
    <t>T_ 108</t>
  </si>
  <si>
    <t>Tohumculukta Biyoteknoloji</t>
  </si>
  <si>
    <t>T_ 110</t>
  </si>
  <si>
    <t>Tohum Fizyolojisi</t>
  </si>
  <si>
    <t>T_ 112</t>
  </si>
  <si>
    <t>T_ 114</t>
  </si>
  <si>
    <t>Tohumculuk Biyoteknolojisi</t>
  </si>
  <si>
    <t>TP 102</t>
  </si>
  <si>
    <t>TP 104</t>
  </si>
  <si>
    <t>TP 106</t>
  </si>
  <si>
    <t>TP 108</t>
  </si>
  <si>
    <t>TP 122</t>
  </si>
  <si>
    <t>TP 202</t>
  </si>
  <si>
    <t>End.Bit.Yet.ve Toh.Ür.Tekn.II</t>
  </si>
  <si>
    <t>TP 204</t>
  </si>
  <si>
    <t>Yemeklik Tane Bak.Yet.ve Toh.Ür.Tekn.</t>
  </si>
  <si>
    <t>TP 206</t>
  </si>
  <si>
    <t>Tohumluk Kontrol ve Sertifikasyonu</t>
  </si>
  <si>
    <t>TP 208</t>
  </si>
  <si>
    <t>Tohum Kökenli Hast.ve Müc.Yönt.</t>
  </si>
  <si>
    <t>TP 210</t>
  </si>
  <si>
    <t>Depo Zararlıları ve Müc.Yönt.</t>
  </si>
  <si>
    <t>TP 212</t>
  </si>
  <si>
    <t>Seb.Yet.ve Toh.Üretim Tekn.</t>
  </si>
  <si>
    <t>TP 214</t>
  </si>
  <si>
    <t>Tohum Depolama Tekniği</t>
  </si>
  <si>
    <t>TP 216</t>
  </si>
  <si>
    <t>Tarım Ekonomisi</t>
  </si>
  <si>
    <t>TP 218</t>
  </si>
  <si>
    <t>Tohum Hazırlama Teknolojisi</t>
  </si>
  <si>
    <t>T 202</t>
  </si>
  <si>
    <t>End. Bit. Yet. Ve Toh. Ür. Tek. II</t>
  </si>
  <si>
    <t>T 206</t>
  </si>
  <si>
    <t>Seb. Bit. Yet. Ve Toh. Ür. Tek. II</t>
  </si>
  <si>
    <t>T 210</t>
  </si>
  <si>
    <t>T 212</t>
  </si>
  <si>
    <t>T 214</t>
  </si>
  <si>
    <t>Tohum Kökenli Hst. Ve Müc. Yönt.</t>
  </si>
  <si>
    <t>T 216</t>
  </si>
  <si>
    <t>Depo Zararlıları Ve Müc. Yönt.</t>
  </si>
  <si>
    <t>T 218</t>
  </si>
  <si>
    <t>Seb. Bit. Yet. Ve Toh. Ür. Teknikleri</t>
  </si>
  <si>
    <t>T- 204</t>
  </si>
  <si>
    <t>Yem. Tane Bit. Yet. Ve Toh. Ür. Tek</t>
  </si>
  <si>
    <t>T- 208</t>
  </si>
  <si>
    <t>Tohum Kontrol Ve Sertifikasyon</t>
  </si>
  <si>
    <t>End.Bit.Yet.ve Toh.Ür.Tek.II</t>
  </si>
  <si>
    <t>YemlikTane Bak.Toh.Ür.Tek.</t>
  </si>
  <si>
    <t>Tohum Depolama Tek.</t>
  </si>
  <si>
    <t>Mahalli İdareler I</t>
  </si>
  <si>
    <t>İşletme Bilimine Giriş</t>
  </si>
  <si>
    <t>Mahalli İdareler</t>
  </si>
  <si>
    <t>Temel Bilgi Teknolojisi Kull .</t>
  </si>
  <si>
    <t>Tem.Bilg.Tekno.Kullanımı I</t>
  </si>
  <si>
    <t>İdare Hukuku</t>
  </si>
  <si>
    <t>Kentleşme ve Çevre Sorunları</t>
  </si>
  <si>
    <t>Büro Yönet.ve Yazış.Teknikleri</t>
  </si>
  <si>
    <t>Yönetim Bilimi</t>
  </si>
  <si>
    <t>Anayasa Hukuku</t>
  </si>
  <si>
    <t>Büro Yönetimi Ve Yaz. Tekn.</t>
  </si>
  <si>
    <t>Yonetim Bilimi</t>
  </si>
  <si>
    <t>Kamu Yönetimi</t>
  </si>
  <si>
    <t>Mahalli İdareler II</t>
  </si>
  <si>
    <t>Ofis Yazılımları II</t>
  </si>
  <si>
    <t>Personel Yönetimi</t>
  </si>
  <si>
    <t>Temel Bilgi Teknoloji Kull.</t>
  </si>
  <si>
    <t>Muhasebe II</t>
  </si>
  <si>
    <t>Temel Bilgisayar Tek.Kullanımı II</t>
  </si>
  <si>
    <t>İmar Mevzuatı Uygulamaları</t>
  </si>
  <si>
    <t>İş Hukuku</t>
  </si>
  <si>
    <t>Türkiye Ekonomisi</t>
  </si>
  <si>
    <t>Yerel Kamu Hizmetleri</t>
  </si>
  <si>
    <t>Kamu Personel Yönetimi</t>
  </si>
  <si>
    <t>Siyaset Bilimi</t>
  </si>
  <si>
    <t>Kamu Maliyesi ve Bütçe</t>
  </si>
  <si>
    <t>Kamu Maliyesi Ve Bütçe</t>
  </si>
  <si>
    <t>Kamu Personeli Yönetimi</t>
  </si>
  <si>
    <t>Siyeset Bilimi</t>
  </si>
  <si>
    <t>İÇERİK</t>
  </si>
  <si>
    <t>DERS KODU</t>
  </si>
  <si>
    <t>PROGRAM ADI</t>
  </si>
  <si>
    <t>BAHÇE TARIMI</t>
  </si>
  <si>
    <t>BANKACILIK VE SİGORTACILIK</t>
  </si>
  <si>
    <t>BİLGİSAYAR PROGRAMCILIĞI</t>
  </si>
  <si>
    <t>BÜRO YÖNETİMİ VE YÖNETİCİ ASİSTANLIĞI</t>
  </si>
  <si>
    <t>MOBİLYA VE DEKORASYON</t>
  </si>
  <si>
    <t>MUHASEBE VE VERGİ UYGULAMALARI</t>
  </si>
  <si>
    <t>TOHUMCULUK TEKNOLOJİSİ</t>
  </si>
  <si>
    <t>YEREL YÖNETİMLER</t>
  </si>
  <si>
    <t>PROGRAM</t>
  </si>
  <si>
    <t>BH</t>
  </si>
  <si>
    <t>BNK</t>
  </si>
  <si>
    <t>BİL</t>
  </si>
  <si>
    <t>BURO</t>
  </si>
  <si>
    <t>MOB</t>
  </si>
  <si>
    <t>MUH</t>
  </si>
  <si>
    <t>TOH</t>
  </si>
  <si>
    <t>YEREL</t>
  </si>
  <si>
    <t>MUSTAFA YİĞİT</t>
  </si>
  <si>
    <t>Emine Altıntaş</t>
  </si>
  <si>
    <t>FAHRİYE</t>
  </si>
  <si>
    <t>BİHTER</t>
  </si>
  <si>
    <t>ZAİMOĞLU</t>
  </si>
  <si>
    <t>ONAT</t>
  </si>
  <si>
    <t>ÖMER</t>
  </si>
  <si>
    <t>FARUK</t>
  </si>
  <si>
    <t>RENÇBER</t>
  </si>
  <si>
    <t>BAŞAK</t>
  </si>
  <si>
    <t>GÜL</t>
  </si>
  <si>
    <t>AKAR</t>
  </si>
  <si>
    <t>MV 100</t>
  </si>
  <si>
    <t xml:space="preserve">
AKTS</t>
  </si>
  <si>
    <t>KREDİ</t>
  </si>
  <si>
    <t>ÇUKUROVA ÜNİVERSİTESİ
KOZAN MESLEK YÜKSEKOKULU
DERS İÇERİKLERİ</t>
  </si>
  <si>
    <t>Hazırlayan
 Beyazit KURTARAN 
Öğrenci İşleri Personeli</t>
  </si>
  <si>
    <t>ONAY</t>
  </si>
  <si>
    <t>Kasım DAĞLI
Yüksekokul Sekreteri</t>
  </si>
  <si>
    <t>HÜCRENİN ÜZERİNE BİR KEZ TIKLAYIN,  SAĞ ALT KÖŞEDE AÇILAN OK İŞARETİNİ TIKLAYARAK  BİR PROGRAM SEÇİNİZ</t>
  </si>
  <si>
    <t>SINAV TARİHİ</t>
  </si>
  <si>
    <t>SINAV SAATİ</t>
  </si>
  <si>
    <t>SINAV SALONU</t>
  </si>
  <si>
    <t>NO</t>
  </si>
  <si>
    <t>AD SOYADI</t>
  </si>
  <si>
    <t>SERHAT ERCAN</t>
  </si>
  <si>
    <t>SELİM EKER</t>
  </si>
  <si>
    <t>BİLAL ZAFER BERİKOL</t>
  </si>
  <si>
    <t>DERSİN NOTU</t>
  </si>
  <si>
    <t>ÖĞRETİM GÖREVLİSİ</t>
  </si>
  <si>
    <t>10.15-11.00</t>
  </si>
  <si>
    <t>Numara</t>
  </si>
  <si>
    <t>Ad</t>
  </si>
  <si>
    <t>Soyad</t>
  </si>
  <si>
    <t>BAYRAM</t>
  </si>
  <si>
    <t>ERDOĞAN</t>
  </si>
  <si>
    <t>ERHAN</t>
  </si>
  <si>
    <t>YAVAN</t>
  </si>
  <si>
    <t>MÜSLÜM</t>
  </si>
  <si>
    <t>OCAKLAR</t>
  </si>
  <si>
    <t>CEYHUN</t>
  </si>
  <si>
    <t>CİHANGİR</t>
  </si>
  <si>
    <t>FURKAN</t>
  </si>
  <si>
    <t>KATIRCI</t>
  </si>
  <si>
    <t>AHMET</t>
  </si>
  <si>
    <t>YILDIRIM</t>
  </si>
  <si>
    <t>ÜMİT</t>
  </si>
  <si>
    <t>ÖRNEK</t>
  </si>
  <si>
    <t>İBRAHİM</t>
  </si>
  <si>
    <t>ÇAKICI</t>
  </si>
  <si>
    <t>ÇAĞRI</t>
  </si>
  <si>
    <t>ÇELİK</t>
  </si>
  <si>
    <t>EMRAH</t>
  </si>
  <si>
    <t>KIZILÖREN</t>
  </si>
  <si>
    <t>GÖKSEL</t>
  </si>
  <si>
    <t>KÜÇÜK</t>
  </si>
  <si>
    <t>SELÇUK</t>
  </si>
  <si>
    <t>KOÇ</t>
  </si>
  <si>
    <t>ALPEREN</t>
  </si>
  <si>
    <t>KASTAL</t>
  </si>
  <si>
    <t>OĞUZHAN</t>
  </si>
  <si>
    <t>ÖRTLEK</t>
  </si>
  <si>
    <t>EBUBEKİR SIDDIK</t>
  </si>
  <si>
    <t>SARA</t>
  </si>
  <si>
    <t>BABAT</t>
  </si>
  <si>
    <t>SİBEL</t>
  </si>
  <si>
    <t>GÖL</t>
  </si>
  <si>
    <t>MUSTAFA</t>
  </si>
  <si>
    <t>KARAOĞLAN</t>
  </si>
  <si>
    <t>AKIN</t>
  </si>
  <si>
    <t>AKILLI</t>
  </si>
  <si>
    <t>GÜLTEN</t>
  </si>
  <si>
    <t>ÖKTEM</t>
  </si>
  <si>
    <t>OKAN</t>
  </si>
  <si>
    <t>KÖSE</t>
  </si>
  <si>
    <t>ZEHRA</t>
  </si>
  <si>
    <t>ÇEKEN</t>
  </si>
  <si>
    <t>HÜLYA</t>
  </si>
  <si>
    <t>AKSU</t>
  </si>
  <si>
    <t>BİRGÜL</t>
  </si>
  <si>
    <t>ÖNDER</t>
  </si>
  <si>
    <t>KEMAL ZAHİT</t>
  </si>
  <si>
    <t>AKÇAL</t>
  </si>
  <si>
    <t>SAMET</t>
  </si>
  <si>
    <t>ERGÜN</t>
  </si>
  <si>
    <t>ATEŞ</t>
  </si>
  <si>
    <t>ARİF</t>
  </si>
  <si>
    <t>YAVUZ</t>
  </si>
  <si>
    <t>ÖZDEN</t>
  </si>
  <si>
    <t>ŞENGÜL</t>
  </si>
  <si>
    <t>2009691004</t>
  </si>
  <si>
    <t>AYTEKİN</t>
  </si>
  <si>
    <t>SARIZ</t>
  </si>
  <si>
    <t>AKBULUT</t>
  </si>
  <si>
    <t>KADRİYE</t>
  </si>
  <si>
    <t>BAĞ</t>
  </si>
  <si>
    <t>EROL ERDİ</t>
  </si>
  <si>
    <t>KARATAŞ</t>
  </si>
  <si>
    <t>EYYÜP</t>
  </si>
  <si>
    <t>YUSUF KENAN</t>
  </si>
  <si>
    <t>BİÇER</t>
  </si>
  <si>
    <t>GÖKHAN</t>
  </si>
  <si>
    <t>DEMİRÖZ</t>
  </si>
  <si>
    <t>İBRAHİM ETEM</t>
  </si>
  <si>
    <t>KEKEÇ</t>
  </si>
  <si>
    <t>SEYFULLAH</t>
  </si>
  <si>
    <t>KELLECİ</t>
  </si>
  <si>
    <t>SEYDİ İBRAHİM</t>
  </si>
  <si>
    <t>KÖŞÜRGELİ</t>
  </si>
  <si>
    <t>TURGUT</t>
  </si>
  <si>
    <t>MERCAN</t>
  </si>
  <si>
    <t>HARUN</t>
  </si>
  <si>
    <t>ÖZAYDIN</t>
  </si>
  <si>
    <t>RESUL</t>
  </si>
  <si>
    <t>ÖZKAN</t>
  </si>
  <si>
    <t>BETÜL</t>
  </si>
  <si>
    <t>AKYILDIZ</t>
  </si>
  <si>
    <t>ÖZTAŞ</t>
  </si>
  <si>
    <t>MAHİR</t>
  </si>
  <si>
    <t>TANRIVERDİ</t>
  </si>
  <si>
    <t>MÜCAHİT</t>
  </si>
  <si>
    <t>ÖMER FARUK</t>
  </si>
  <si>
    <t>DUMAN</t>
  </si>
  <si>
    <t>KARAGÖZ</t>
  </si>
  <si>
    <t>BURAL</t>
  </si>
  <si>
    <t>ÇALIŞKAN</t>
  </si>
  <si>
    <t>SEYİT</t>
  </si>
  <si>
    <t>DEMİR</t>
  </si>
  <si>
    <t>ASENA</t>
  </si>
  <si>
    <t>BAKSİ</t>
  </si>
  <si>
    <t>ZÜBEYDE</t>
  </si>
  <si>
    <t>GÖK CİN</t>
  </si>
  <si>
    <t>UĞUR</t>
  </si>
  <si>
    <t>KALAYCI</t>
  </si>
  <si>
    <t>HÜSEYİN</t>
  </si>
  <si>
    <t>KOŞARCA</t>
  </si>
  <si>
    <t>YILMAZ</t>
  </si>
  <si>
    <t>KURTARAN</t>
  </si>
  <si>
    <t>BİLAL</t>
  </si>
  <si>
    <t>SÜRÜCÜ</t>
  </si>
  <si>
    <t>ALİ</t>
  </si>
  <si>
    <t>ZEYNEP</t>
  </si>
  <si>
    <t>YASİN</t>
  </si>
  <si>
    <t>KÖROĞLU</t>
  </si>
  <si>
    <t>ARSLANTÜRK</t>
  </si>
  <si>
    <t>MUHAMMED ALİ</t>
  </si>
  <si>
    <t>KIRCILI</t>
  </si>
  <si>
    <t>OĞUZ</t>
  </si>
  <si>
    <t>YÜCEL</t>
  </si>
  <si>
    <t>AYDIN</t>
  </si>
  <si>
    <t>SABİHA</t>
  </si>
  <si>
    <t>CİNGÖZ</t>
  </si>
  <si>
    <t>DURMUŞ</t>
  </si>
  <si>
    <t>GÜRGAN</t>
  </si>
  <si>
    <t>YAĞMUR FIRAT</t>
  </si>
  <si>
    <t>BURAK EMRE</t>
  </si>
  <si>
    <t>ÖNCÜ</t>
  </si>
  <si>
    <t>ÇAĞLA</t>
  </si>
  <si>
    <t>TUNÇ</t>
  </si>
  <si>
    <t>FUNDA</t>
  </si>
  <si>
    <t>TAŞ</t>
  </si>
  <si>
    <t>TUÇE</t>
  </si>
  <si>
    <t>SAYAR</t>
  </si>
  <si>
    <t>ABDULBAKİ</t>
  </si>
  <si>
    <t>RİFAİOĞLU</t>
  </si>
  <si>
    <t>NURCAN</t>
  </si>
  <si>
    <t>TÜRKBEN</t>
  </si>
  <si>
    <t>DERYA</t>
  </si>
  <si>
    <t>ILGAZ</t>
  </si>
  <si>
    <t>CEMAL</t>
  </si>
  <si>
    <t>KARTAL</t>
  </si>
  <si>
    <t>TALAT</t>
  </si>
  <si>
    <t>KILIÇLI</t>
  </si>
  <si>
    <t>AHMET ONUR</t>
  </si>
  <si>
    <t>TÜRKMEN</t>
  </si>
  <si>
    <t>HALİL İBRAHİM</t>
  </si>
  <si>
    <t>KIRBAŞ</t>
  </si>
  <si>
    <t>GAZİ</t>
  </si>
  <si>
    <t>KOCA</t>
  </si>
  <si>
    <t>MEHMET</t>
  </si>
  <si>
    <t>OBUT</t>
  </si>
  <si>
    <t>ÖZLEM</t>
  </si>
  <si>
    <t>BULDUKLAR</t>
  </si>
  <si>
    <t>DAVUT</t>
  </si>
  <si>
    <t>YAVAŞ</t>
  </si>
  <si>
    <t>BALOĞLU</t>
  </si>
  <si>
    <t>NAGİHAN</t>
  </si>
  <si>
    <t>PAMUK</t>
  </si>
  <si>
    <t>FATMA</t>
  </si>
  <si>
    <t>BATİ</t>
  </si>
  <si>
    <t>HATİCE FUNDA</t>
  </si>
  <si>
    <t>FERHAT</t>
  </si>
  <si>
    <t>YÜCE</t>
  </si>
  <si>
    <t>CEYLAN</t>
  </si>
  <si>
    <t>TEKATLI</t>
  </si>
  <si>
    <t>MELEK</t>
  </si>
  <si>
    <t>AY</t>
  </si>
  <si>
    <t>VEYSEL</t>
  </si>
  <si>
    <t>ÜNAL</t>
  </si>
  <si>
    <t>ERSİN</t>
  </si>
  <si>
    <t>ERGEN</t>
  </si>
  <si>
    <t>KENAN</t>
  </si>
  <si>
    <t>NACİYE</t>
  </si>
  <si>
    <t>MERYEM</t>
  </si>
  <si>
    <t>YAPALAK</t>
  </si>
  <si>
    <t>ESRA</t>
  </si>
  <si>
    <t>YARDIMCI</t>
  </si>
  <si>
    <t>AVCI</t>
  </si>
  <si>
    <t>HAKKI</t>
  </si>
  <si>
    <t>YAŞAR</t>
  </si>
  <si>
    <t>NİYAZİ</t>
  </si>
  <si>
    <t>COŞKUNCA</t>
  </si>
  <si>
    <t>ÇETİN</t>
  </si>
  <si>
    <t>ORKUN</t>
  </si>
  <si>
    <t>AFŞAR</t>
  </si>
  <si>
    <t>CEMİL</t>
  </si>
  <si>
    <t>MUTLU</t>
  </si>
  <si>
    <t>GÖKOLUK</t>
  </si>
  <si>
    <t>DEVRİM HALEF</t>
  </si>
  <si>
    <t>KARAVELİOĞLU</t>
  </si>
  <si>
    <t>ÖZGÜR</t>
  </si>
  <si>
    <t>KAŞ</t>
  </si>
  <si>
    <t>SERDAL</t>
  </si>
  <si>
    <t>KEKLİK</t>
  </si>
  <si>
    <t>DURAN AHMET</t>
  </si>
  <si>
    <t>KOCAKAPLAN</t>
  </si>
  <si>
    <t>SARITAŞ</t>
  </si>
  <si>
    <t>ÖZGÜR CAN</t>
  </si>
  <si>
    <t>BURAK RECEP</t>
  </si>
  <si>
    <t>AKTAMIŞ</t>
  </si>
  <si>
    <t>HİKMET</t>
  </si>
  <si>
    <t>MUCAHİT</t>
  </si>
  <si>
    <t>ÖZGENÇ</t>
  </si>
  <si>
    <t>OGÜN</t>
  </si>
  <si>
    <t>BEKTAŞ</t>
  </si>
  <si>
    <t>ONUR</t>
  </si>
  <si>
    <t>ÇAKIR</t>
  </si>
  <si>
    <t>YALÇIN</t>
  </si>
  <si>
    <t>KILIÇ</t>
  </si>
  <si>
    <t>MURAT</t>
  </si>
  <si>
    <t>UZ</t>
  </si>
  <si>
    <t>ÜSTE</t>
  </si>
  <si>
    <t>BURAK</t>
  </si>
  <si>
    <t>YÜKSEL</t>
  </si>
  <si>
    <t>SERKAN</t>
  </si>
  <si>
    <t>KILINÇ</t>
  </si>
  <si>
    <t>UMUT</t>
  </si>
  <si>
    <t>GÜMÜŞ</t>
  </si>
  <si>
    <t>DURDANE</t>
  </si>
  <si>
    <t>AYDOĞDİ</t>
  </si>
  <si>
    <t>BUSE</t>
  </si>
  <si>
    <t>ŞAVKİN</t>
  </si>
  <si>
    <t>DİLARA</t>
  </si>
  <si>
    <t>ELÇİN</t>
  </si>
  <si>
    <t>KILIÇLAR</t>
  </si>
  <si>
    <t>FATİH</t>
  </si>
  <si>
    <t>GÖRÜŞ</t>
  </si>
  <si>
    <t>FEYYAZ</t>
  </si>
  <si>
    <t>CANAYAZ</t>
  </si>
  <si>
    <t>BOZDUMAN</t>
  </si>
  <si>
    <t>GÜNGÖR</t>
  </si>
  <si>
    <t>KUSATMER</t>
  </si>
  <si>
    <t>TÜRKAN</t>
  </si>
  <si>
    <t>DAVARCI</t>
  </si>
  <si>
    <t>PERİHAN</t>
  </si>
  <si>
    <t>CAN</t>
  </si>
  <si>
    <t>ŞULE</t>
  </si>
  <si>
    <t>KURUAĞAÇ</t>
  </si>
  <si>
    <t>ŞAHBAZ</t>
  </si>
  <si>
    <t>TANER</t>
  </si>
  <si>
    <t>EMİNE CANDAN</t>
  </si>
  <si>
    <t>GEZER</t>
  </si>
  <si>
    <t>DOĞAN</t>
  </si>
  <si>
    <t>PELİN</t>
  </si>
  <si>
    <t>YALÇINKAYA</t>
  </si>
  <si>
    <t>FİLİZ</t>
  </si>
  <si>
    <t>AYAZ</t>
  </si>
  <si>
    <t>EMRULLAH</t>
  </si>
  <si>
    <t>ÇAĞLAR</t>
  </si>
  <si>
    <t>SÜLEYMAN</t>
  </si>
  <si>
    <t>KARKUR</t>
  </si>
  <si>
    <t>ZÜLFİKAR</t>
  </si>
  <si>
    <t>UÇAR</t>
  </si>
  <si>
    <t>OKTAY</t>
  </si>
  <si>
    <t>KÜÇÜKCAN</t>
  </si>
  <si>
    <t>MESUT</t>
  </si>
  <si>
    <t>ARI</t>
  </si>
  <si>
    <t>ÇAYHAN</t>
  </si>
  <si>
    <t>IRMAK IRAZ</t>
  </si>
  <si>
    <t>TARAMAN</t>
  </si>
  <si>
    <t>BERNA</t>
  </si>
  <si>
    <t>ÜNLÜSOY</t>
  </si>
  <si>
    <t>İLHAN</t>
  </si>
  <si>
    <t>ALTINSIZ</t>
  </si>
  <si>
    <t>ÖZEK</t>
  </si>
  <si>
    <t>MEHMET ZİYA</t>
  </si>
  <si>
    <t>BURHAN</t>
  </si>
  <si>
    <t>SEHLİKOĞLU</t>
  </si>
  <si>
    <t>HATİCE</t>
  </si>
  <si>
    <t>BOZKAYA</t>
  </si>
  <si>
    <t>İMDAT</t>
  </si>
  <si>
    <t>ALTIN</t>
  </si>
  <si>
    <t>YUSUF</t>
  </si>
  <si>
    <t>DOLAŞKAN</t>
  </si>
  <si>
    <t>İSMAİL</t>
  </si>
  <si>
    <t>GÜLER</t>
  </si>
  <si>
    <t>GÖK</t>
  </si>
  <si>
    <t>MUSTAFA AKAR</t>
  </si>
  <si>
    <t>ARSLAN</t>
  </si>
  <si>
    <t>ÜMMÜHAN</t>
  </si>
  <si>
    <t>TAYIRCIK</t>
  </si>
  <si>
    <t>İLYAS</t>
  </si>
  <si>
    <t>BEYDİLLİ</t>
  </si>
  <si>
    <t>GAMZE</t>
  </si>
  <si>
    <t>CAHİT MUSTAFA</t>
  </si>
  <si>
    <t>ÇOLAK</t>
  </si>
  <si>
    <t>OZAN</t>
  </si>
  <si>
    <t>MARAL</t>
  </si>
  <si>
    <t>BURCU</t>
  </si>
  <si>
    <t>ÜSTÜN</t>
  </si>
  <si>
    <t>İLKNUR</t>
  </si>
  <si>
    <t>ÇAPKIN</t>
  </si>
  <si>
    <t>ASLI</t>
  </si>
  <si>
    <t>VURAL</t>
  </si>
  <si>
    <t>MAKSUT</t>
  </si>
  <si>
    <t>KÖSECE</t>
  </si>
  <si>
    <t>HASAN</t>
  </si>
  <si>
    <t>SÜLÜN</t>
  </si>
  <si>
    <t>SİNAN</t>
  </si>
  <si>
    <t>TATLI</t>
  </si>
  <si>
    <t>DENİZ</t>
  </si>
  <si>
    <t>SÜMEYRA</t>
  </si>
  <si>
    <t>KÜPELİ</t>
  </si>
  <si>
    <t>ERKAN</t>
  </si>
  <si>
    <t>SERAP</t>
  </si>
  <si>
    <t>KAPLAN</t>
  </si>
  <si>
    <t>MELİKE</t>
  </si>
  <si>
    <t>ÖLMEZ</t>
  </si>
  <si>
    <t>ŞERİFE</t>
  </si>
  <si>
    <t>TUFAN</t>
  </si>
  <si>
    <t>NERİMAN</t>
  </si>
  <si>
    <t>KOÇLUOĞLU</t>
  </si>
  <si>
    <t>SEMİHA</t>
  </si>
  <si>
    <t>ÖZCAN</t>
  </si>
  <si>
    <t>RAMAZAN</t>
  </si>
  <si>
    <t>KIROĞLAN</t>
  </si>
  <si>
    <t>BOYACI</t>
  </si>
  <si>
    <t>ÇİĞDEM</t>
  </si>
  <si>
    <t>ACAR</t>
  </si>
  <si>
    <t>BOLAT</t>
  </si>
  <si>
    <t>MEHMET CAN</t>
  </si>
  <si>
    <t>CÜNNÜK</t>
  </si>
  <si>
    <t>MAHMUT GAZİ</t>
  </si>
  <si>
    <t>DEĞİRMENCİ</t>
  </si>
  <si>
    <t>BÜYÜKÖZTÜRK</t>
  </si>
  <si>
    <t>BENGÜL</t>
  </si>
  <si>
    <t>SERSAN</t>
  </si>
  <si>
    <t>HALİL</t>
  </si>
  <si>
    <t>KIBRIS</t>
  </si>
  <si>
    <t>AYŞEGÜL</t>
  </si>
  <si>
    <t>GÜLÇİÇEK</t>
  </si>
  <si>
    <t>ERCAN</t>
  </si>
  <si>
    <t>VARAN</t>
  </si>
  <si>
    <t>TÜRKER</t>
  </si>
  <si>
    <t>HAKAN</t>
  </si>
  <si>
    <t>ÖZGE</t>
  </si>
  <si>
    <t>ZORBA</t>
  </si>
  <si>
    <t>NİMET</t>
  </si>
  <si>
    <t>KARCIOĞLU</t>
  </si>
  <si>
    <t>KOCAOĞLU</t>
  </si>
  <si>
    <t>AKGÖÇ</t>
  </si>
  <si>
    <t>GÜVEN</t>
  </si>
  <si>
    <t>KARA</t>
  </si>
  <si>
    <t>TUNCAY</t>
  </si>
  <si>
    <t>SEMERCİOĞLU</t>
  </si>
  <si>
    <t>AĞLUÇ</t>
  </si>
  <si>
    <t>AKİF</t>
  </si>
  <si>
    <t>AKÇA</t>
  </si>
  <si>
    <t>ABDULAZİZ</t>
  </si>
  <si>
    <t>MACİT</t>
  </si>
  <si>
    <t>TUĞBA</t>
  </si>
  <si>
    <t>ERAT</t>
  </si>
  <si>
    <t>VAHDET</t>
  </si>
  <si>
    <t>SEDEFOĞLU</t>
  </si>
  <si>
    <t>BAYCUMAN</t>
  </si>
  <si>
    <t>BARUT</t>
  </si>
  <si>
    <t>FAHRETTİN RAZİ</t>
  </si>
  <si>
    <t>EREN</t>
  </si>
  <si>
    <t>ERKAL</t>
  </si>
  <si>
    <t>ABDURRAZZAK</t>
  </si>
  <si>
    <t>IŞIK</t>
  </si>
  <si>
    <t>ABDULKADİR</t>
  </si>
  <si>
    <t>ÖLKER</t>
  </si>
  <si>
    <t>ÖZTÜRK</t>
  </si>
  <si>
    <t>TEKİN</t>
  </si>
  <si>
    <t>METİN</t>
  </si>
  <si>
    <t>FARSAK</t>
  </si>
  <si>
    <t>ABDULVAHAP</t>
  </si>
  <si>
    <t>GÖKKAYA</t>
  </si>
  <si>
    <t>ŞAHİN</t>
  </si>
  <si>
    <t>BAYRAKÇI</t>
  </si>
  <si>
    <t>ABDULSAMED</t>
  </si>
  <si>
    <t>TOPAL</t>
  </si>
  <si>
    <t>ÇOLAKÇA</t>
  </si>
  <si>
    <t>AÇİN</t>
  </si>
  <si>
    <t>GÜLBAHAR</t>
  </si>
  <si>
    <t>BAŞARAN</t>
  </si>
  <si>
    <t>YAHYA</t>
  </si>
  <si>
    <t>İNAN</t>
  </si>
  <si>
    <t>YAR</t>
  </si>
  <si>
    <t>AHMET MERT</t>
  </si>
  <si>
    <t>BÜYÜKTAŞ</t>
  </si>
  <si>
    <t>KÜBRA</t>
  </si>
  <si>
    <t>KOÇAK</t>
  </si>
  <si>
    <t>MAHMUT</t>
  </si>
  <si>
    <t>ÖZBİNGÜL</t>
  </si>
  <si>
    <t>GÜLTEN TUĞBA</t>
  </si>
  <si>
    <t>AYŞE</t>
  </si>
  <si>
    <t>HAVVA</t>
  </si>
  <si>
    <t>PÜMER</t>
  </si>
  <si>
    <t>SAMİ</t>
  </si>
  <si>
    <t>DURMUŞ ALİ</t>
  </si>
  <si>
    <t>BÜYÜKGÜROĞLU</t>
  </si>
  <si>
    <t>KORKMAZ</t>
  </si>
  <si>
    <t>SEVİM</t>
  </si>
  <si>
    <t>YÜNSAL</t>
  </si>
  <si>
    <t>MELİHA SELEN</t>
  </si>
  <si>
    <t>SALGIN</t>
  </si>
  <si>
    <t>İNCİLAY</t>
  </si>
  <si>
    <t>ARICA</t>
  </si>
  <si>
    <t>GÜNAY</t>
  </si>
  <si>
    <t>TANRISEVEN</t>
  </si>
  <si>
    <t>TUAÇ</t>
  </si>
  <si>
    <t>SERHAT</t>
  </si>
  <si>
    <t>ERİKAN</t>
  </si>
  <si>
    <t>SEBAHATTİN</t>
  </si>
  <si>
    <t>KARATAY</t>
  </si>
  <si>
    <t>ARZU</t>
  </si>
  <si>
    <t>BOZKURT</t>
  </si>
  <si>
    <t>SEZGİN</t>
  </si>
  <si>
    <t>USTA</t>
  </si>
  <si>
    <t>CENGİZHAN</t>
  </si>
  <si>
    <t>DİCLE</t>
  </si>
  <si>
    <t>GEN</t>
  </si>
  <si>
    <t>FİDAN</t>
  </si>
  <si>
    <t>ALPASLAN</t>
  </si>
  <si>
    <t>İBİCİ</t>
  </si>
  <si>
    <t>MATUĞAN</t>
  </si>
  <si>
    <t>ELİF</t>
  </si>
  <si>
    <t>ÇİLEM</t>
  </si>
  <si>
    <t>TAHİR</t>
  </si>
  <si>
    <t>KÜRTÜLOĞLU</t>
  </si>
  <si>
    <t>SADIK VELİ</t>
  </si>
  <si>
    <t>YILDIZ</t>
  </si>
  <si>
    <t>SEMRA</t>
  </si>
  <si>
    <t>CENGİZ</t>
  </si>
  <si>
    <t>ALTIPARMAK</t>
  </si>
  <si>
    <t>ASLAN</t>
  </si>
  <si>
    <t>ATÇIOĞLU</t>
  </si>
  <si>
    <t>ŞADİYE</t>
  </si>
  <si>
    <t>BAŞAR</t>
  </si>
  <si>
    <t>ÖMER GÜRKAN</t>
  </si>
  <si>
    <t>İPEK</t>
  </si>
  <si>
    <t>UFUK İSMAİL</t>
  </si>
  <si>
    <t>ADEM</t>
  </si>
  <si>
    <t>YİĞENOĞLU</t>
  </si>
  <si>
    <t>AKBOĞA</t>
  </si>
  <si>
    <t>AHMET MESUT</t>
  </si>
  <si>
    <t>GÜR</t>
  </si>
  <si>
    <t>ŞİRİN</t>
  </si>
  <si>
    <t>DERİNSU</t>
  </si>
  <si>
    <t>MEHMET SEÇKİN</t>
  </si>
  <si>
    <t>CİNKARA</t>
  </si>
  <si>
    <t>ENES</t>
  </si>
  <si>
    <t>GÜÇLÜ</t>
  </si>
  <si>
    <t>SUBUTAY KEMAL</t>
  </si>
  <si>
    <t>KÜTÜK</t>
  </si>
  <si>
    <t>ŞABAN ONUR</t>
  </si>
  <si>
    <t>TOK</t>
  </si>
  <si>
    <t>AYHAN</t>
  </si>
  <si>
    <t>EMRE</t>
  </si>
  <si>
    <t>BOYLU</t>
  </si>
  <si>
    <t>MEVLÜT</t>
  </si>
  <si>
    <t>GÜLTEKİN</t>
  </si>
  <si>
    <t>KEMAL</t>
  </si>
  <si>
    <t>KARAKÖSE</t>
  </si>
  <si>
    <t>MUHAMMED</t>
  </si>
  <si>
    <t>KURTGÖZ</t>
  </si>
  <si>
    <t>İLKER</t>
  </si>
  <si>
    <t>KÜÇÜKTAMER</t>
  </si>
  <si>
    <t>YUNUS</t>
  </si>
  <si>
    <t>ORHAN</t>
  </si>
  <si>
    <t>CAFER</t>
  </si>
  <si>
    <t>ÖZYÜREK</t>
  </si>
  <si>
    <t>SEFA</t>
  </si>
  <si>
    <t>GÜLRUŞEN</t>
  </si>
  <si>
    <t>SÜTLÜ</t>
  </si>
  <si>
    <t>DERVİŞ</t>
  </si>
  <si>
    <t>OSMAN NURİ</t>
  </si>
  <si>
    <t>UZUN</t>
  </si>
  <si>
    <t>ERSOY</t>
  </si>
  <si>
    <t>HÜSEYİN UTKAN</t>
  </si>
  <si>
    <t>GEDİKLİ</t>
  </si>
  <si>
    <t>KÜÇÜKKAYA</t>
  </si>
  <si>
    <t>YAKUP</t>
  </si>
  <si>
    <t>SARI</t>
  </si>
  <si>
    <t>YARIMBAŞ</t>
  </si>
  <si>
    <t>UFUK</t>
  </si>
  <si>
    <t>EYYUP</t>
  </si>
  <si>
    <t>İÇEN</t>
  </si>
  <si>
    <t>EMİNE</t>
  </si>
  <si>
    <t>KUÇİN SANDAL</t>
  </si>
  <si>
    <t>VELİ</t>
  </si>
  <si>
    <t>ALİ CAN</t>
  </si>
  <si>
    <t>MELİHA</t>
  </si>
  <si>
    <t>ULAŞ</t>
  </si>
  <si>
    <t>ESEN</t>
  </si>
  <si>
    <t>SELVER</t>
  </si>
  <si>
    <t>UYĞUN</t>
  </si>
  <si>
    <t>OĞUL</t>
  </si>
  <si>
    <t>MUTLU CAN</t>
  </si>
  <si>
    <t>CULDAM</t>
  </si>
  <si>
    <t>FERDİ</t>
  </si>
  <si>
    <t>ÇOMAK</t>
  </si>
  <si>
    <t>AYSUN</t>
  </si>
  <si>
    <t>SAMET CAN</t>
  </si>
  <si>
    <t>KAYA</t>
  </si>
  <si>
    <t>KICALI</t>
  </si>
  <si>
    <t>AHESTE</t>
  </si>
  <si>
    <t>KISKAÇ</t>
  </si>
  <si>
    <t>MORGÜN</t>
  </si>
  <si>
    <t>FATMA GÜL</t>
  </si>
  <si>
    <t>ERDİM</t>
  </si>
  <si>
    <t>UÇAK</t>
  </si>
  <si>
    <t>VEYSİ</t>
  </si>
  <si>
    <t>HALİM</t>
  </si>
  <si>
    <t>GAMZEGÜL</t>
  </si>
  <si>
    <t>KAMALAK</t>
  </si>
  <si>
    <t>SADEGÜL</t>
  </si>
  <si>
    <t>KÖKSAL</t>
  </si>
  <si>
    <t>KARDELEN</t>
  </si>
  <si>
    <t>KAYHAN</t>
  </si>
  <si>
    <t>BARAN</t>
  </si>
  <si>
    <t>TORAMAN</t>
  </si>
  <si>
    <t>DİLAN</t>
  </si>
  <si>
    <t>AKDOĞAN</t>
  </si>
  <si>
    <t>AKILLIOĞLU</t>
  </si>
  <si>
    <t>ÇAĞAL</t>
  </si>
  <si>
    <t>İBRAHİM NURULLAH</t>
  </si>
  <si>
    <t>ÇOLÇİK</t>
  </si>
  <si>
    <t>BÜLENT</t>
  </si>
  <si>
    <t>GÜNEŞ</t>
  </si>
  <si>
    <t>BATUKAN UĞUR</t>
  </si>
  <si>
    <t>GÜRSOY</t>
  </si>
  <si>
    <t>FULDEN</t>
  </si>
  <si>
    <t>KARAOĞLU</t>
  </si>
  <si>
    <t>BÜŞRA</t>
  </si>
  <si>
    <t>OK</t>
  </si>
  <si>
    <t>ÖZDEMİR</t>
  </si>
  <si>
    <t>MUSTAFA EREN</t>
  </si>
  <si>
    <t>TOPALOĞLU</t>
  </si>
  <si>
    <t>SEMA</t>
  </si>
  <si>
    <t>YALĞI</t>
  </si>
  <si>
    <t>MİKAİL</t>
  </si>
  <si>
    <t>BİLGİN</t>
  </si>
  <si>
    <t>BAHRİ</t>
  </si>
  <si>
    <t>BERAT</t>
  </si>
  <si>
    <t>GÖNDER</t>
  </si>
  <si>
    <t>TEMURTAŞ</t>
  </si>
  <si>
    <t>SIRRI FATİH</t>
  </si>
  <si>
    <t>HAMDİ</t>
  </si>
  <si>
    <t>NURULLAH</t>
  </si>
  <si>
    <t>BAĞRA</t>
  </si>
  <si>
    <t>ÇAKAR</t>
  </si>
  <si>
    <t>MESUT CAN</t>
  </si>
  <si>
    <t>ERSAN</t>
  </si>
  <si>
    <t>ENGİN</t>
  </si>
  <si>
    <t>HARŞIT</t>
  </si>
  <si>
    <t>EDA</t>
  </si>
  <si>
    <t>KARATEKİN</t>
  </si>
  <si>
    <t>SAVUR</t>
  </si>
  <si>
    <t>GÜLGÜN</t>
  </si>
  <si>
    <t>YİLDİZ</t>
  </si>
  <si>
    <t>AK</t>
  </si>
  <si>
    <t>ABDULKERİM</t>
  </si>
  <si>
    <t>BAYSAL</t>
  </si>
  <si>
    <t>BOĞA</t>
  </si>
  <si>
    <t>NİLAY</t>
  </si>
  <si>
    <t>EBRU</t>
  </si>
  <si>
    <t>KARABULUT</t>
  </si>
  <si>
    <t>GÜLSÜM</t>
  </si>
  <si>
    <t>OSKAN</t>
  </si>
  <si>
    <t>UÇAN</t>
  </si>
  <si>
    <t>ATASOY</t>
  </si>
  <si>
    <t>ERGİN</t>
  </si>
  <si>
    <t>AYDINALP</t>
  </si>
  <si>
    <t>LÜTFİCAN</t>
  </si>
  <si>
    <t>ÇEVİK</t>
  </si>
  <si>
    <t>SAİT</t>
  </si>
  <si>
    <t>AYKUT</t>
  </si>
  <si>
    <t>DURU</t>
  </si>
  <si>
    <t>ÖZDOĞAN</t>
  </si>
  <si>
    <t>YERDELEN</t>
  </si>
  <si>
    <t>İZZETTİN</t>
  </si>
  <si>
    <t>AYDEMİR</t>
  </si>
  <si>
    <t>KEMAL ÖZGÜR</t>
  </si>
  <si>
    <t>EVRAN</t>
  </si>
  <si>
    <t>ORUÇ</t>
  </si>
  <si>
    <t>BARIŞ</t>
  </si>
  <si>
    <t>SEYİS</t>
  </si>
  <si>
    <t>MEHMET ALİ</t>
  </si>
  <si>
    <t>ÇAĞLAYAN</t>
  </si>
  <si>
    <t>NURİCAN</t>
  </si>
  <si>
    <t>TAŞTEKİN</t>
  </si>
  <si>
    <t>SEZER</t>
  </si>
  <si>
    <t>ŞAKİR</t>
  </si>
  <si>
    <t>CUMUR</t>
  </si>
  <si>
    <t>HURŞİT YASİN</t>
  </si>
  <si>
    <t>PEKŞEN</t>
  </si>
  <si>
    <t>PEKER</t>
  </si>
  <si>
    <t>FİKRİYE</t>
  </si>
  <si>
    <t>MANDACI</t>
  </si>
  <si>
    <t>KARACA</t>
  </si>
  <si>
    <t>İSA</t>
  </si>
  <si>
    <t>TUĞRAL</t>
  </si>
  <si>
    <t>SEDA NUR</t>
  </si>
  <si>
    <t>GENÇDAL</t>
  </si>
  <si>
    <t>AKÇAM</t>
  </si>
  <si>
    <t>ÖLDÜR</t>
  </si>
  <si>
    <t>AKKAYA</t>
  </si>
  <si>
    <t>MEHMET ŞERİF</t>
  </si>
  <si>
    <t>GÖKDENİZ</t>
  </si>
  <si>
    <t>KÜÇÜKAKÇALI</t>
  </si>
  <si>
    <t>OSMAN</t>
  </si>
  <si>
    <t>OBUZ</t>
  </si>
  <si>
    <t>ŞİMŞEK</t>
  </si>
  <si>
    <t>RUMEYSA YASEMEN</t>
  </si>
  <si>
    <t>TUTAR</t>
  </si>
  <si>
    <t>BERİVAN</t>
  </si>
  <si>
    <t>GÜZEL</t>
  </si>
  <si>
    <t>ERAY ANIL CAN</t>
  </si>
  <si>
    <t>BİLİCİ</t>
  </si>
  <si>
    <t>KUZEY</t>
  </si>
  <si>
    <t>DÖNE</t>
  </si>
  <si>
    <t>BAKCA</t>
  </si>
  <si>
    <t>BOYRAZ</t>
  </si>
  <si>
    <t>CUMALİ</t>
  </si>
  <si>
    <t>CANPOLAT</t>
  </si>
  <si>
    <t>ALIÇ</t>
  </si>
  <si>
    <t>TOLGAHAN</t>
  </si>
  <si>
    <t>REYHANİ</t>
  </si>
  <si>
    <t>MEVLÜT CAN</t>
  </si>
  <si>
    <t>AĞCA</t>
  </si>
  <si>
    <t>CENNET</t>
  </si>
  <si>
    <t>ÇINAR</t>
  </si>
  <si>
    <t>ABDULLAH</t>
  </si>
  <si>
    <t>ŞAYBAK</t>
  </si>
  <si>
    <t>GÖKMEN</t>
  </si>
  <si>
    <t>DÜZGÜN</t>
  </si>
  <si>
    <t>ERDEM</t>
  </si>
  <si>
    <t>İBRAHİM ETHEM</t>
  </si>
  <si>
    <t>GÜLŞAH</t>
  </si>
  <si>
    <t>GÖKDEMİR</t>
  </si>
  <si>
    <t>ALİ MERT</t>
  </si>
  <si>
    <t>KIYIKSAN</t>
  </si>
  <si>
    <t>ESER</t>
  </si>
  <si>
    <t>BOZEL</t>
  </si>
  <si>
    <t>ORÇUN</t>
  </si>
  <si>
    <t>BİLAL KEMAL</t>
  </si>
  <si>
    <t>AYGÜN</t>
  </si>
  <si>
    <t>DEMİRDÜZEN</t>
  </si>
  <si>
    <t>BOZ</t>
  </si>
  <si>
    <t>ADNAN MENDERES</t>
  </si>
  <si>
    <t>DOĞUKAN</t>
  </si>
  <si>
    <t>ALKIŞ</t>
  </si>
  <si>
    <t>ZÜBEYİR</t>
  </si>
  <si>
    <t>ÇINGIL</t>
  </si>
  <si>
    <t>POLAT</t>
  </si>
  <si>
    <t>CELİL</t>
  </si>
  <si>
    <t>ÜVEYİK</t>
  </si>
  <si>
    <t>YİĞİT</t>
  </si>
  <si>
    <t>GÖZGEÇ</t>
  </si>
  <si>
    <t>ÖMÜR</t>
  </si>
  <si>
    <t>ATAŞ</t>
  </si>
  <si>
    <t>KAÇAR</t>
  </si>
  <si>
    <t>ÇARIK</t>
  </si>
  <si>
    <t>GÜNER KÖSEHAN</t>
  </si>
  <si>
    <t>GİZEM</t>
  </si>
  <si>
    <t>AĞIRTMIŞ</t>
  </si>
  <si>
    <t>GÖKÇE</t>
  </si>
  <si>
    <t>PEYMAN</t>
  </si>
  <si>
    <t>EYLÜL</t>
  </si>
  <si>
    <t>MİNİK</t>
  </si>
  <si>
    <t>DOĞAN CAN</t>
  </si>
  <si>
    <t>SELMA</t>
  </si>
  <si>
    <t>ALİ GÖKHAN</t>
  </si>
  <si>
    <t>AHMET DERVİŞ</t>
  </si>
  <si>
    <t>GÜLAL</t>
  </si>
  <si>
    <t>MERT</t>
  </si>
  <si>
    <t>BÜŞRA ASENA</t>
  </si>
  <si>
    <t>HARZEM</t>
  </si>
  <si>
    <t>İRFAN</t>
  </si>
  <si>
    <t>AYYILDIZ</t>
  </si>
  <si>
    <t>MUHAMMET ZEKİ</t>
  </si>
  <si>
    <t>AYSUN DURSUN</t>
  </si>
  <si>
    <t>BOSTANCI</t>
  </si>
  <si>
    <t>ULUDAĞ</t>
  </si>
  <si>
    <t>TANSU</t>
  </si>
  <si>
    <t>KAR</t>
  </si>
  <si>
    <t>KILIÇOĞLU</t>
  </si>
  <si>
    <t>MUHAMMED SEDAT</t>
  </si>
  <si>
    <t>DOLAŞ</t>
  </si>
  <si>
    <t>ABDURRAHMAN</t>
  </si>
  <si>
    <t>BEGDAŞ</t>
  </si>
  <si>
    <t>NESLİHAN</t>
  </si>
  <si>
    <t>YÖRÜGER</t>
  </si>
  <si>
    <t>SEDA</t>
  </si>
  <si>
    <t>YARAR</t>
  </si>
  <si>
    <t>SEYRAN</t>
  </si>
  <si>
    <t>YILDIRIM ACIMIŞ</t>
  </si>
  <si>
    <t>GANİME</t>
  </si>
  <si>
    <t>IRMAK</t>
  </si>
  <si>
    <t>HALE</t>
  </si>
  <si>
    <t>MUSTAFA BURAK</t>
  </si>
  <si>
    <t>ÖZAKÇAOĞLU</t>
  </si>
  <si>
    <t>FURKAN MEHMET</t>
  </si>
  <si>
    <t>KÖLAY</t>
  </si>
  <si>
    <t>MUHAMMET ENES</t>
  </si>
  <si>
    <t>KARACAN</t>
  </si>
  <si>
    <t>RECEP</t>
  </si>
  <si>
    <t>DÖRTGÖZ</t>
  </si>
  <si>
    <t>BÜŞRA DÖNE</t>
  </si>
  <si>
    <t>TURĞUT</t>
  </si>
  <si>
    <t>VEDAT</t>
  </si>
  <si>
    <t>MEHMET ÖZCAN</t>
  </si>
  <si>
    <t>İNCEOĞLU</t>
  </si>
  <si>
    <t>YUSUF MERT</t>
  </si>
  <si>
    <t>GÜVERCİN</t>
  </si>
  <si>
    <t>ENDER</t>
  </si>
  <si>
    <t>GÖÇER</t>
  </si>
  <si>
    <t>GÜLEREN</t>
  </si>
  <si>
    <t>EMİRHAN</t>
  </si>
  <si>
    <t>ÜMMÜGÜLSÜM</t>
  </si>
  <si>
    <t>YALINIZ</t>
  </si>
  <si>
    <t>UYANIK</t>
  </si>
  <si>
    <t>MUHAMMET</t>
  </si>
  <si>
    <t>SALIÇ</t>
  </si>
  <si>
    <t>RAİF</t>
  </si>
  <si>
    <t>SAĞMEN</t>
  </si>
  <si>
    <t>FATMA BETÜL</t>
  </si>
  <si>
    <t>BÜNYAMİN</t>
  </si>
  <si>
    <t>BORA</t>
  </si>
  <si>
    <t>CANER</t>
  </si>
  <si>
    <t>FERAY</t>
  </si>
  <si>
    <t>YASEMİN HASRET</t>
  </si>
  <si>
    <t>KIZILELMA</t>
  </si>
  <si>
    <t>MUHAMMET AHMET</t>
  </si>
  <si>
    <t>YEĞENOĞLU</t>
  </si>
  <si>
    <t>GÜNEYLİ</t>
  </si>
  <si>
    <t>PAŞA FURKAN</t>
  </si>
  <si>
    <t>NEVİN</t>
  </si>
  <si>
    <t>ÇİÇEKLİDAĞ</t>
  </si>
  <si>
    <t>POYRAZ</t>
  </si>
  <si>
    <t>KADİR</t>
  </si>
  <si>
    <t>ÇOBAN</t>
  </si>
  <si>
    <t>ESMA</t>
  </si>
  <si>
    <t>ATICI</t>
  </si>
  <si>
    <t>TORUN</t>
  </si>
  <si>
    <t>ÇİFTÇİ</t>
  </si>
  <si>
    <t>İĞDİR</t>
  </si>
  <si>
    <t>İSA CAN</t>
  </si>
  <si>
    <t>SİNCAN</t>
  </si>
  <si>
    <t>AĞSU</t>
  </si>
  <si>
    <t>GÜLHAN</t>
  </si>
  <si>
    <t>BULUT</t>
  </si>
  <si>
    <t>HASAN HÜSEYİN</t>
  </si>
  <si>
    <t>OTAL</t>
  </si>
  <si>
    <t>YAĞMURLU</t>
  </si>
  <si>
    <t>HİLMİ</t>
  </si>
  <si>
    <t>TOSUN</t>
  </si>
  <si>
    <t>İSMAİL SEFA</t>
  </si>
  <si>
    <t>ÖKEM</t>
  </si>
  <si>
    <t>AYIRKAN</t>
  </si>
  <si>
    <t>YASEMİN</t>
  </si>
  <si>
    <t>DEMİRCİ</t>
  </si>
  <si>
    <t>FIRAT</t>
  </si>
  <si>
    <t>ERKEK</t>
  </si>
  <si>
    <t>AVŞAR</t>
  </si>
  <si>
    <t>HALİME</t>
  </si>
  <si>
    <t>ATAK</t>
  </si>
  <si>
    <t>KELEŞ</t>
  </si>
  <si>
    <t>BEŞİR</t>
  </si>
  <si>
    <t>ATÇI</t>
  </si>
  <si>
    <t>SAFİYE</t>
  </si>
  <si>
    <t>PEKEL</t>
  </si>
  <si>
    <t>İLKAY</t>
  </si>
  <si>
    <t>MUSTAFA ALPARSLAN</t>
  </si>
  <si>
    <t>BEYATLI</t>
  </si>
  <si>
    <t>KESİMCİ</t>
  </si>
  <si>
    <t>ZAHİDE</t>
  </si>
  <si>
    <t>TEN</t>
  </si>
  <si>
    <t>FAHRETTİN</t>
  </si>
  <si>
    <t>KÜLTER</t>
  </si>
  <si>
    <t>ERDAŞ</t>
  </si>
  <si>
    <t>BEYTEKİN</t>
  </si>
  <si>
    <t>IŞIKLAR</t>
  </si>
  <si>
    <t>BAYGELDİ</t>
  </si>
  <si>
    <t>VUR</t>
  </si>
  <si>
    <t>AŞIK</t>
  </si>
  <si>
    <t>HALİM CAN</t>
  </si>
  <si>
    <t>KARSLI</t>
  </si>
  <si>
    <t>ABDUHAKİM</t>
  </si>
  <si>
    <t>KARABOĞA</t>
  </si>
  <si>
    <t>ÜRGÜN</t>
  </si>
  <si>
    <t>FİKRET</t>
  </si>
  <si>
    <t>GÜNE</t>
  </si>
  <si>
    <t>MUHAMMET BURAK</t>
  </si>
  <si>
    <t>KESKİN</t>
  </si>
  <si>
    <t>KOLSUZ</t>
  </si>
  <si>
    <t>ALPER</t>
  </si>
  <si>
    <t>KÜRŞAT</t>
  </si>
  <si>
    <t>SERT</t>
  </si>
  <si>
    <t>SONGÜL</t>
  </si>
  <si>
    <t>SÜMER</t>
  </si>
  <si>
    <t>SARIOĞ</t>
  </si>
  <si>
    <t>DİNLER</t>
  </si>
  <si>
    <t>KALKAN</t>
  </si>
  <si>
    <t>BATTAL</t>
  </si>
  <si>
    <t>TAŞDEMİR</t>
  </si>
  <si>
    <t>ALİ KERİM</t>
  </si>
  <si>
    <t>ŞİYAR</t>
  </si>
  <si>
    <t>NUH</t>
  </si>
  <si>
    <t>SEZEN</t>
  </si>
  <si>
    <t>SAMİYE</t>
  </si>
  <si>
    <t>ÇAPUR</t>
  </si>
  <si>
    <t>YUNUS EMRE</t>
  </si>
  <si>
    <t>KÜPRA</t>
  </si>
  <si>
    <t>ÜNSAL</t>
  </si>
  <si>
    <t>ERDİ</t>
  </si>
  <si>
    <t>ÖZASLAN</t>
  </si>
  <si>
    <t>DOĞRU</t>
  </si>
  <si>
    <t>DAĞHAN</t>
  </si>
  <si>
    <t>DEMİRCAN</t>
  </si>
  <si>
    <t>MERVE</t>
  </si>
  <si>
    <t>KILIÇÇALAR</t>
  </si>
  <si>
    <t>HUSAM EDDIN</t>
  </si>
  <si>
    <t>ASHMAR</t>
  </si>
  <si>
    <t>KERİM</t>
  </si>
  <si>
    <t>AKINCI</t>
  </si>
  <si>
    <t>AVCILI</t>
  </si>
  <si>
    <t>DAĞLI</t>
  </si>
  <si>
    <t>CANSEL</t>
  </si>
  <si>
    <t>AKKOÇ</t>
  </si>
  <si>
    <t>MAKBULE</t>
  </si>
  <si>
    <t>ÖCAL</t>
  </si>
  <si>
    <t>MİTHAT</t>
  </si>
  <si>
    <t>RAHİME</t>
  </si>
  <si>
    <t>AKKURT</t>
  </si>
  <si>
    <t>TANRİKOLU</t>
  </si>
  <si>
    <t>KARATUT</t>
  </si>
  <si>
    <t>ATALAY</t>
  </si>
  <si>
    <t>RASİM</t>
  </si>
  <si>
    <t>IŞIKLI</t>
  </si>
  <si>
    <t>GÜLCE</t>
  </si>
  <si>
    <t>GÜRBÜZ</t>
  </si>
  <si>
    <t>ÜNLÜ</t>
  </si>
  <si>
    <t>ABDULSAMET</t>
  </si>
  <si>
    <t>HOMURLU</t>
  </si>
  <si>
    <t>SÜMEYYA</t>
  </si>
  <si>
    <t>GÖZÜTOK</t>
  </si>
  <si>
    <t>BİLDAN</t>
  </si>
  <si>
    <t>UMUTCAN</t>
  </si>
  <si>
    <t>ZEYREKGÜNDÜZ</t>
  </si>
  <si>
    <t>AKGÜL</t>
  </si>
  <si>
    <t>FAHREDDİN</t>
  </si>
  <si>
    <t>GÜNNECİK</t>
  </si>
  <si>
    <t>KUMLUTAŞ</t>
  </si>
  <si>
    <t>ÖZŞAHİN</t>
  </si>
  <si>
    <t>ZEYBEK</t>
  </si>
  <si>
    <t>DURMUŞ ENES</t>
  </si>
  <si>
    <t>SERPİL</t>
  </si>
  <si>
    <t>TAN</t>
  </si>
  <si>
    <t>GÜVENDİK</t>
  </si>
  <si>
    <t>HÜMMET</t>
  </si>
  <si>
    <t>ÖZLER</t>
  </si>
  <si>
    <t>CANAN TUĞBA</t>
  </si>
  <si>
    <t>DELİBAŞ</t>
  </si>
  <si>
    <t>KOR</t>
  </si>
  <si>
    <t>İL</t>
  </si>
  <si>
    <t>SELVASLI</t>
  </si>
  <si>
    <t>SONER</t>
  </si>
  <si>
    <t>KESGİN</t>
  </si>
  <si>
    <t>İÇTEN</t>
  </si>
  <si>
    <t>BEYAZGÜL</t>
  </si>
  <si>
    <t>MUSA</t>
  </si>
  <si>
    <t>BERAT CAN</t>
  </si>
  <si>
    <t>KÖYMEN</t>
  </si>
  <si>
    <t>BÜŞRA ÇEÇEN</t>
  </si>
  <si>
    <t>KIRBOĞA</t>
  </si>
  <si>
    <t>ABLAK</t>
  </si>
  <si>
    <t>YÜZEN</t>
  </si>
  <si>
    <t>YAREN</t>
  </si>
  <si>
    <t>ŞEKEROYMAĞI</t>
  </si>
  <si>
    <t>AYŞENUR</t>
  </si>
  <si>
    <t>GÖKSEL LUTFİ</t>
  </si>
  <si>
    <t>ÖZER</t>
  </si>
  <si>
    <t>HAYTA</t>
  </si>
  <si>
    <t>KIRTAŞ</t>
  </si>
  <si>
    <t>BAYRAK</t>
  </si>
  <si>
    <t>İKİZ</t>
  </si>
  <si>
    <t>İNCELER</t>
  </si>
  <si>
    <t>ÖZARSLAN ÇORAKLI</t>
  </si>
  <si>
    <t>SABIRTAŞI</t>
  </si>
  <si>
    <t>AYÇA</t>
  </si>
  <si>
    <t>ŞİFANUR</t>
  </si>
  <si>
    <t>DIRAĞAN</t>
  </si>
  <si>
    <t>ÖZGAN</t>
  </si>
  <si>
    <t>ENİŞTE</t>
  </si>
  <si>
    <t>DAL</t>
  </si>
  <si>
    <t>ALİ YAŞAR</t>
  </si>
  <si>
    <t>SEĞMEN</t>
  </si>
  <si>
    <t>IŞIKTAŞ</t>
  </si>
  <si>
    <t>NURETTİN</t>
  </si>
  <si>
    <t>ÇİNÇİK</t>
  </si>
  <si>
    <t>ÖZTÜRKTEN</t>
  </si>
  <si>
    <t>KARDEŞOĞLU</t>
  </si>
  <si>
    <t>KAFESCİ</t>
  </si>
  <si>
    <t>YAŞARCAN</t>
  </si>
  <si>
    <t>VELİ CAN</t>
  </si>
  <si>
    <t>AHMET CAN</t>
  </si>
  <si>
    <t>GÜLEÇ</t>
  </si>
  <si>
    <t>SEYFİ</t>
  </si>
  <si>
    <t>SAADET</t>
  </si>
  <si>
    <t>ÖZBEK</t>
  </si>
  <si>
    <t>ADALITAŞ</t>
  </si>
  <si>
    <t>AHMET KÜRŞAT</t>
  </si>
  <si>
    <t>EMİR</t>
  </si>
  <si>
    <t>ALAN</t>
  </si>
  <si>
    <t>MENEKŞE</t>
  </si>
  <si>
    <t>AKA KAYMAK</t>
  </si>
  <si>
    <t>ZİYA</t>
  </si>
  <si>
    <t>YÜNSEL</t>
  </si>
  <si>
    <t>ALTAY</t>
  </si>
  <si>
    <t>AKDENİZ</t>
  </si>
  <si>
    <t>ODACI</t>
  </si>
  <si>
    <t>SİNİM</t>
  </si>
  <si>
    <t>ALİ OSMAN</t>
  </si>
  <si>
    <t>SEÇKİN</t>
  </si>
  <si>
    <t>YENİÇUN</t>
  </si>
  <si>
    <t>AHMET ERBATIN</t>
  </si>
  <si>
    <t>HORİK</t>
  </si>
  <si>
    <t>SÜLEYMAN TURAN</t>
  </si>
  <si>
    <t>YAĞLI</t>
  </si>
  <si>
    <t>GÜLÜMGİL</t>
  </si>
  <si>
    <t>GÖKŞEN</t>
  </si>
  <si>
    <t>SAMSA</t>
  </si>
  <si>
    <t>BUKET</t>
  </si>
  <si>
    <t>BOZAN</t>
  </si>
  <si>
    <t>ERSİN ALİ</t>
  </si>
  <si>
    <t>YURDUNUSEVEN</t>
  </si>
  <si>
    <t>DİLEK</t>
  </si>
  <si>
    <t>ÇALKAP</t>
  </si>
  <si>
    <t>KÖZ</t>
  </si>
  <si>
    <t>İLBEYLİ</t>
  </si>
  <si>
    <t>BATUHAN</t>
  </si>
  <si>
    <t>ALTUNTAŞ</t>
  </si>
  <si>
    <t>BURÇİN</t>
  </si>
  <si>
    <t>TUĞÇE</t>
  </si>
  <si>
    <t>ADAMHASAN</t>
  </si>
  <si>
    <t>CEZMİ</t>
  </si>
  <si>
    <t>TÜRKEL</t>
  </si>
  <si>
    <t>ARSLANGİRAY</t>
  </si>
  <si>
    <t>BAYINDIR</t>
  </si>
  <si>
    <t>CEM</t>
  </si>
  <si>
    <t>TOLGA</t>
  </si>
  <si>
    <t>VALE</t>
  </si>
  <si>
    <t>FINDIK</t>
  </si>
  <si>
    <t>BULMUŞ</t>
  </si>
  <si>
    <t>MUSTAFA KAAN</t>
  </si>
  <si>
    <t>DEVECİ</t>
  </si>
  <si>
    <t>AYFER</t>
  </si>
  <si>
    <t>KUNT</t>
  </si>
  <si>
    <t>SİTTİ</t>
  </si>
  <si>
    <t>BİLEK</t>
  </si>
  <si>
    <t>DOĞANER</t>
  </si>
  <si>
    <t>ÇAM</t>
  </si>
  <si>
    <t>BARMAN</t>
  </si>
  <si>
    <t>GÜLDANE</t>
  </si>
  <si>
    <t>ZENĞİN</t>
  </si>
  <si>
    <t>BAYKIŞ</t>
  </si>
  <si>
    <t>İRKILATA</t>
  </si>
  <si>
    <t>MEHMET BURAK</t>
  </si>
  <si>
    <t>SİDAR</t>
  </si>
  <si>
    <t>BÜŞRA RABİA</t>
  </si>
  <si>
    <t>EKER</t>
  </si>
  <si>
    <t>HALİDE</t>
  </si>
  <si>
    <t>MUHAMMET SADULLAH</t>
  </si>
  <si>
    <t>KAYADELEN</t>
  </si>
  <si>
    <t>NİHAL</t>
  </si>
  <si>
    <t>BÖYÜMEZ</t>
  </si>
  <si>
    <t>ZÜLEYHA</t>
  </si>
  <si>
    <t>DALKIN</t>
  </si>
  <si>
    <t>İREM</t>
  </si>
  <si>
    <t>KINA</t>
  </si>
  <si>
    <t>ÜLKER</t>
  </si>
  <si>
    <t>ERDAL</t>
  </si>
  <si>
    <t>ERÖZEK</t>
  </si>
  <si>
    <t>TÜRKKOLU</t>
  </si>
  <si>
    <t>AKGÜN</t>
  </si>
  <si>
    <t>GÖNEN</t>
  </si>
  <si>
    <t>SULTAN</t>
  </si>
  <si>
    <t>KAPICI</t>
  </si>
  <si>
    <t>VESİLE</t>
  </si>
  <si>
    <t>SÖĞÜT</t>
  </si>
  <si>
    <t>DURAN</t>
  </si>
  <si>
    <t>ÜRÜN</t>
  </si>
  <si>
    <t>ALPTEKİN</t>
  </si>
  <si>
    <t>ONURCAN</t>
  </si>
  <si>
    <t>BAŞTUĞ</t>
  </si>
  <si>
    <t>ÖRS</t>
  </si>
  <si>
    <t>AKÖZ</t>
  </si>
  <si>
    <t>SEMA NUR</t>
  </si>
  <si>
    <t>GÜRBAZ</t>
  </si>
  <si>
    <t>CİNOĞLU</t>
  </si>
  <si>
    <t>NURGÜL</t>
  </si>
  <si>
    <t>GÖZÜBENLİ</t>
  </si>
  <si>
    <t>AZGIN</t>
  </si>
  <si>
    <t>HAKKULU</t>
  </si>
  <si>
    <t>KAYNAK</t>
  </si>
  <si>
    <t>KIDIK</t>
  </si>
  <si>
    <t>KADRİYE CEYLAN</t>
  </si>
  <si>
    <t>HACER</t>
  </si>
  <si>
    <t>AKCAN</t>
  </si>
  <si>
    <t>BİLGE</t>
  </si>
  <si>
    <t>DURMUŞOĞLU</t>
  </si>
  <si>
    <t>MEDİNE</t>
  </si>
  <si>
    <t>ZAFER</t>
  </si>
  <si>
    <t>KARASAKALLI</t>
  </si>
  <si>
    <t>YALTI</t>
  </si>
  <si>
    <t>KODAÇ</t>
  </si>
  <si>
    <t>ERAY</t>
  </si>
  <si>
    <t>ERDİL</t>
  </si>
  <si>
    <t>GÜRDİL</t>
  </si>
  <si>
    <t>NİSA</t>
  </si>
  <si>
    <t>ESİN</t>
  </si>
  <si>
    <t>KOÇYİĞİT</t>
  </si>
  <si>
    <t>GÜRKAN</t>
  </si>
  <si>
    <t>OLGUN</t>
  </si>
  <si>
    <t>DÖNMEZ</t>
  </si>
  <si>
    <t>ERDENSOY</t>
  </si>
  <si>
    <t>FAHRİ</t>
  </si>
  <si>
    <t>ZARARSIZ</t>
  </si>
  <si>
    <t>KIZMAZ</t>
  </si>
  <si>
    <t>GÜLÜSTAN</t>
  </si>
  <si>
    <t>OLDAZ</t>
  </si>
  <si>
    <t>SENEM</t>
  </si>
  <si>
    <t>CERAN</t>
  </si>
  <si>
    <t>SEYHAN</t>
  </si>
  <si>
    <t>NADİR</t>
  </si>
  <si>
    <t>KARADAN</t>
  </si>
  <si>
    <t>NURAN</t>
  </si>
  <si>
    <t>HÜMEYRA</t>
  </si>
  <si>
    <t>UY</t>
  </si>
  <si>
    <t>DUYGU NUR</t>
  </si>
  <si>
    <t>VOLKAN</t>
  </si>
  <si>
    <t>AYNA</t>
  </si>
  <si>
    <t>HACIKAHYAOĞLU</t>
  </si>
  <si>
    <t>ERTUĞRUL</t>
  </si>
  <si>
    <t>FILDIRAT</t>
  </si>
  <si>
    <t>KÖYLÜ</t>
  </si>
  <si>
    <t>BALSAK</t>
  </si>
  <si>
    <t>BÜYÜKŞİMŞEK</t>
  </si>
  <si>
    <t>NİHAT</t>
  </si>
  <si>
    <t>COŞKUN</t>
  </si>
  <si>
    <t>BAŞIBÜYÜK</t>
  </si>
  <si>
    <t>CEMİLE</t>
  </si>
  <si>
    <t>HİLAL</t>
  </si>
  <si>
    <t>HESAPÇI</t>
  </si>
  <si>
    <t>UMUT CAN</t>
  </si>
  <si>
    <t>DİKİCİ</t>
  </si>
  <si>
    <t>TÜRKOĞLU</t>
  </si>
  <si>
    <t>MUSA ÇAĞATAY</t>
  </si>
  <si>
    <t>ERTEKİN</t>
  </si>
  <si>
    <t>TÜFEKLİ</t>
  </si>
  <si>
    <t>TAMER</t>
  </si>
  <si>
    <t>TEMEL</t>
  </si>
  <si>
    <t>KÖRDÖL</t>
  </si>
  <si>
    <t>TEOMAN</t>
  </si>
  <si>
    <t>ZENGEL</t>
  </si>
  <si>
    <t>MAHSUN</t>
  </si>
  <si>
    <t>BÜDÜŞ</t>
  </si>
  <si>
    <t>GÜLSEREN</t>
  </si>
  <si>
    <t>TAŞKIN</t>
  </si>
  <si>
    <t>YONCA</t>
  </si>
  <si>
    <t>PINAR</t>
  </si>
  <si>
    <t>KOCABAŞ</t>
  </si>
  <si>
    <t>SÖYÜ</t>
  </si>
  <si>
    <t>ODUN</t>
  </si>
  <si>
    <t>MELDA</t>
  </si>
  <si>
    <t>KURT</t>
  </si>
  <si>
    <t>HATİCE NİSA</t>
  </si>
  <si>
    <t>GÜRLEĞEN</t>
  </si>
  <si>
    <t>GÜLTEPE</t>
  </si>
  <si>
    <t>ÖGE</t>
  </si>
  <si>
    <t>UFUKCAN</t>
  </si>
  <si>
    <t>KARPAK</t>
  </si>
  <si>
    <t>ŞEVVAL SENA</t>
  </si>
  <si>
    <t>DURMUŞCAN</t>
  </si>
  <si>
    <t>VELİHAN</t>
  </si>
  <si>
    <t>KERTİŞ</t>
  </si>
  <si>
    <t>BARIĞ</t>
  </si>
  <si>
    <t>FADİME</t>
  </si>
  <si>
    <t>KARAALP</t>
  </si>
  <si>
    <t>BAYIRLI</t>
  </si>
  <si>
    <t>DALMAZ</t>
  </si>
  <si>
    <t>YAVŞAN</t>
  </si>
  <si>
    <t>BEYTULLAH</t>
  </si>
  <si>
    <t>AMIK</t>
  </si>
  <si>
    <t>TOY</t>
  </si>
  <si>
    <t>ALİ ŞAFAK</t>
  </si>
  <si>
    <t>ERDUR</t>
  </si>
  <si>
    <t>NURİYE</t>
  </si>
  <si>
    <t>PALMANAK</t>
  </si>
  <si>
    <t>VARİNLİ</t>
  </si>
  <si>
    <t>AYCANUR</t>
  </si>
  <si>
    <t>KOŞMAZ</t>
  </si>
  <si>
    <t>EBRU NUR</t>
  </si>
  <si>
    <t>BİLDİRİCİ</t>
  </si>
  <si>
    <t>BALİ</t>
  </si>
  <si>
    <t>SAVAN</t>
  </si>
  <si>
    <t>GÜRGAH</t>
  </si>
  <si>
    <t>İBRAHİM HALİL</t>
  </si>
  <si>
    <t>İLKARAMAN</t>
  </si>
  <si>
    <t>TÜCİ</t>
  </si>
  <si>
    <t>CÜNEYDİOĞLU</t>
  </si>
  <si>
    <t>DÜLGER</t>
  </si>
  <si>
    <t>BEŞALTI</t>
  </si>
  <si>
    <t>ÖPEK</t>
  </si>
  <si>
    <t>GÖREN</t>
  </si>
  <si>
    <t>ÇANKAYA</t>
  </si>
  <si>
    <t>DOGER</t>
  </si>
  <si>
    <t>NAVLUNAL</t>
  </si>
  <si>
    <t>NURŞEN</t>
  </si>
  <si>
    <t>DONDAR</t>
  </si>
  <si>
    <t>MURAT SEFA</t>
  </si>
  <si>
    <t>TOKATAŞ</t>
  </si>
  <si>
    <t>SÜMEYYE</t>
  </si>
  <si>
    <t>GEZEN</t>
  </si>
  <si>
    <t>AYBEY</t>
  </si>
  <si>
    <t>DİLMEN</t>
  </si>
  <si>
    <t>ÖZALP</t>
  </si>
  <si>
    <t>GÜRLEŞEN</t>
  </si>
  <si>
    <t>DİLAY</t>
  </si>
  <si>
    <t>AKÇALI</t>
  </si>
  <si>
    <t>SERİN</t>
  </si>
  <si>
    <t>KISAOĞLU</t>
  </si>
  <si>
    <t>ÇİÇEK</t>
  </si>
  <si>
    <t>CANAN</t>
  </si>
  <si>
    <t>SARIKAYA</t>
  </si>
  <si>
    <t>HALİT</t>
  </si>
  <si>
    <t>AYIN</t>
  </si>
  <si>
    <t>ÖZORAL</t>
  </si>
  <si>
    <t>GÖKÇEOĞLU</t>
  </si>
  <si>
    <t>TAHA</t>
  </si>
  <si>
    <t>SUMEYE</t>
  </si>
  <si>
    <t>ALAGÖZ</t>
  </si>
  <si>
    <t>DUYGU</t>
  </si>
  <si>
    <t>RIDVANOĞULLARI</t>
  </si>
  <si>
    <t>KIRAÇ</t>
  </si>
  <si>
    <t>DOĞANAY</t>
  </si>
  <si>
    <t>UĞRAN</t>
  </si>
  <si>
    <t>AKYILDIZOĞLU</t>
  </si>
  <si>
    <t>YEŞİLTEPE</t>
  </si>
  <si>
    <t>FATMA MİSLİNA</t>
  </si>
  <si>
    <t>PARMAKSIZ</t>
  </si>
  <si>
    <t>CEMRE</t>
  </si>
  <si>
    <t>BOZDAL</t>
  </si>
  <si>
    <t>SARAÇOĞLU</t>
  </si>
  <si>
    <t>ÇİVİLİ</t>
  </si>
  <si>
    <t>DULDURGA</t>
  </si>
  <si>
    <t>MÜGE</t>
  </si>
  <si>
    <t>KARAMUT</t>
  </si>
  <si>
    <t>KAVAK</t>
  </si>
  <si>
    <t>İLBEY ÇAĞRI</t>
  </si>
  <si>
    <t>URAZ</t>
  </si>
  <si>
    <t>MEDET</t>
  </si>
  <si>
    <t>TUDUN</t>
  </si>
  <si>
    <t>KIZILASLAN</t>
  </si>
  <si>
    <t>MEHMET BEŞİR</t>
  </si>
  <si>
    <t>BAKIR</t>
  </si>
  <si>
    <t>ZORLUER</t>
  </si>
  <si>
    <t>KAYIKLIK</t>
  </si>
  <si>
    <t>HAŞİM</t>
  </si>
  <si>
    <t>BAYKARA</t>
  </si>
  <si>
    <t>KADER</t>
  </si>
  <si>
    <t>MEHMET MERT</t>
  </si>
  <si>
    <t>CİHANGİR ÇAĞRI</t>
  </si>
  <si>
    <t>SIRKINTI</t>
  </si>
  <si>
    <t>BALTACI</t>
  </si>
  <si>
    <t>SİMİTÇİ</t>
  </si>
  <si>
    <t>NADİDE</t>
  </si>
  <si>
    <t>SAĞLAM</t>
  </si>
  <si>
    <t>MEŞE</t>
  </si>
  <si>
    <t>KEREM</t>
  </si>
  <si>
    <t>BERKSOY</t>
  </si>
  <si>
    <t>ÖZERKAN</t>
  </si>
  <si>
    <t>BÜYÜKYEL</t>
  </si>
  <si>
    <t>ERYILMAZ</t>
  </si>
  <si>
    <t>ERTAN</t>
  </si>
  <si>
    <t>YÜKSEK</t>
  </si>
  <si>
    <t>HALİL CAN</t>
  </si>
  <si>
    <t>TÜRKMENOĞLU</t>
  </si>
  <si>
    <t>ABDULHAKİM</t>
  </si>
  <si>
    <t>SELAHATTİN</t>
  </si>
  <si>
    <t>MUZAFFER</t>
  </si>
  <si>
    <t>ÇÖKÜK</t>
  </si>
  <si>
    <t>TURANALP</t>
  </si>
  <si>
    <t>SEYFETTİN</t>
  </si>
  <si>
    <t>ÖZTEP</t>
  </si>
  <si>
    <t>KAZIM</t>
  </si>
  <si>
    <t>GÜNAYDIN</t>
  </si>
  <si>
    <t>YILDIRIM BEYAZIT</t>
  </si>
  <si>
    <t>TIRAŞOĞLU</t>
  </si>
  <si>
    <t>CELAL</t>
  </si>
  <si>
    <t>ATAKAN</t>
  </si>
  <si>
    <t>LÜTFÜ</t>
  </si>
  <si>
    <t>AHSENGÜL</t>
  </si>
  <si>
    <t>ŞAT</t>
  </si>
  <si>
    <t>SAKALLI</t>
  </si>
  <si>
    <t>KURDOĞLU</t>
  </si>
  <si>
    <t>ÇULLU</t>
  </si>
  <si>
    <t>OKUDUCU</t>
  </si>
  <si>
    <t>SEDAT</t>
  </si>
  <si>
    <t>KARAKUŞ</t>
  </si>
  <si>
    <t>YALDIZ</t>
  </si>
  <si>
    <t>ALPER BURAK</t>
  </si>
  <si>
    <t>DEMİRYÜREK</t>
  </si>
  <si>
    <t>MİNE</t>
  </si>
  <si>
    <t>MUHAMMED FURKAN</t>
  </si>
  <si>
    <t>SERGEN</t>
  </si>
  <si>
    <t>GİRMEZ</t>
  </si>
  <si>
    <t>RİFAT</t>
  </si>
  <si>
    <t>ÇELEBİ</t>
  </si>
  <si>
    <t>HAMDİ CAN</t>
  </si>
  <si>
    <t>BİÇİCİ</t>
  </si>
  <si>
    <t>MUHAMMED ÖKKEŞ</t>
  </si>
  <si>
    <t>EROL</t>
  </si>
  <si>
    <t>ALTUNDAL</t>
  </si>
  <si>
    <t>DEDE</t>
  </si>
  <si>
    <t>DÜZEL</t>
  </si>
  <si>
    <t>RABİA</t>
  </si>
  <si>
    <t>ŞEYMA</t>
  </si>
  <si>
    <t>İZGİ</t>
  </si>
  <si>
    <t>FAHİDE</t>
  </si>
  <si>
    <t>ELİF HÜSRA</t>
  </si>
  <si>
    <t>ACEM</t>
  </si>
  <si>
    <t>HİLMİ CİHAN</t>
  </si>
  <si>
    <t>TUBA</t>
  </si>
  <si>
    <t>VURMAZ</t>
  </si>
  <si>
    <t>ASEL SIDIKA</t>
  </si>
  <si>
    <t>KILLI</t>
  </si>
  <si>
    <t>SİMANUR</t>
  </si>
  <si>
    <t>KUL</t>
  </si>
  <si>
    <t>ÖZERLİ</t>
  </si>
  <si>
    <t>YATAP</t>
  </si>
  <si>
    <t>DURDU</t>
  </si>
  <si>
    <t>ANŞİN</t>
  </si>
  <si>
    <t>ERASLAN</t>
  </si>
  <si>
    <t>ŞUAYİP</t>
  </si>
  <si>
    <t>HALİT EFE</t>
  </si>
  <si>
    <t>KOCAHAN</t>
  </si>
  <si>
    <t>ÖNER</t>
  </si>
  <si>
    <t>SEMİHA NUR</t>
  </si>
  <si>
    <t>OSMAN BATUHAN</t>
  </si>
  <si>
    <t>GENÇTAKMAZ</t>
  </si>
  <si>
    <t>ÖZNUR</t>
  </si>
  <si>
    <t>AKYOL</t>
  </si>
  <si>
    <t>KARAKOCA</t>
  </si>
  <si>
    <t>ALINAK</t>
  </si>
  <si>
    <t>TAPAN</t>
  </si>
  <si>
    <t>AKAN</t>
  </si>
  <si>
    <t>MERVE ÇİĞDEM</t>
  </si>
  <si>
    <t>ÇAPANOĞLU</t>
  </si>
  <si>
    <t>CEBE</t>
  </si>
  <si>
    <t>MECNUN</t>
  </si>
  <si>
    <t>CAVİT</t>
  </si>
  <si>
    <t>BAŞARIR</t>
  </si>
  <si>
    <t>ÇEÇEN</t>
  </si>
  <si>
    <t>AYLİN</t>
  </si>
  <si>
    <t>AHMET ALİ</t>
  </si>
  <si>
    <t>SUCAK</t>
  </si>
  <si>
    <t>KARLI</t>
  </si>
  <si>
    <t>EGE</t>
  </si>
  <si>
    <t>AYŞE GÜL</t>
  </si>
  <si>
    <t>KÖK</t>
  </si>
  <si>
    <t>GÖNÜL</t>
  </si>
  <si>
    <t>FURKAN CAN</t>
  </si>
  <si>
    <t>ARISOY</t>
  </si>
  <si>
    <t>ELZEM SİBEL</t>
  </si>
  <si>
    <t>SABAZ</t>
  </si>
  <si>
    <t>ZEHNİ</t>
  </si>
  <si>
    <t>FEYZA NUR</t>
  </si>
  <si>
    <t>SOYHAN</t>
  </si>
  <si>
    <t>ÇALIŞ</t>
  </si>
  <si>
    <t>ALTIKARDEŞ</t>
  </si>
  <si>
    <t>LEVENT OKTAY</t>
  </si>
  <si>
    <t>TÜMER</t>
  </si>
  <si>
    <t>ASUMAN</t>
  </si>
  <si>
    <t>İNANÇ</t>
  </si>
  <si>
    <t>CÜMERT</t>
  </si>
  <si>
    <t>TOPUZ</t>
  </si>
  <si>
    <t>KOCAMAN</t>
  </si>
  <si>
    <t>İRŞAD BATUHAN</t>
  </si>
  <si>
    <t>SÖNMEZ</t>
  </si>
  <si>
    <t>RUMEYSA</t>
  </si>
  <si>
    <t>ÖDEMİŞ</t>
  </si>
  <si>
    <t>HÜDANUR</t>
  </si>
  <si>
    <t>HAVVA NUR</t>
  </si>
  <si>
    <t>MUSA DOĞUKAN</t>
  </si>
  <si>
    <t>ÇAKICILI</t>
  </si>
  <si>
    <t>EFEOĞLU</t>
  </si>
  <si>
    <t>ŞÜKRAN</t>
  </si>
  <si>
    <t>ÇAKTO</t>
  </si>
  <si>
    <t>FAZLI</t>
  </si>
  <si>
    <t>FAZİLET</t>
  </si>
  <si>
    <t>NEHİR</t>
  </si>
  <si>
    <t>ADANALI</t>
  </si>
  <si>
    <t>MUHAMMED KAAN</t>
  </si>
  <si>
    <t>TOKLU</t>
  </si>
  <si>
    <t>KARASU</t>
  </si>
  <si>
    <t>SARILIR</t>
  </si>
  <si>
    <t>KARAARSLAN</t>
  </si>
  <si>
    <t>HİTAP</t>
  </si>
  <si>
    <t>KILÇIK</t>
  </si>
  <si>
    <t>KILINÇER</t>
  </si>
  <si>
    <t>SONNUR</t>
  </si>
  <si>
    <t>CURA</t>
  </si>
  <si>
    <t>NURTEN</t>
  </si>
  <si>
    <t>AKDEMİRBEY</t>
  </si>
  <si>
    <t>MORAY</t>
  </si>
  <si>
    <t>FATMA ÖZLEM</t>
  </si>
  <si>
    <t>MELTEM NUR</t>
  </si>
  <si>
    <t>KARADENİZ</t>
  </si>
  <si>
    <t>GECE</t>
  </si>
  <si>
    <t>AKÇAKOCA</t>
  </si>
  <si>
    <t>TUGÇE</t>
  </si>
  <si>
    <t>GÜNDOĞAN</t>
  </si>
  <si>
    <t>SEDEF</t>
  </si>
  <si>
    <t>SEVGİ</t>
  </si>
  <si>
    <t>KOCADURMUŞ</t>
  </si>
  <si>
    <t>ÖZBAKICI</t>
  </si>
  <si>
    <t>AKİLME</t>
  </si>
  <si>
    <t>DİNÇER</t>
  </si>
  <si>
    <t>MELİSA</t>
  </si>
  <si>
    <t>NAR</t>
  </si>
  <si>
    <t>FURKAN İBRAHİM</t>
  </si>
  <si>
    <t>TARIK YAŞAR</t>
  </si>
  <si>
    <t>SERTBAŞ</t>
  </si>
  <si>
    <t>BÜŞRANUR</t>
  </si>
  <si>
    <t>BÜYÜMEZ</t>
  </si>
  <si>
    <t>DOĞANLAR</t>
  </si>
  <si>
    <t>KENANOĞLU</t>
  </si>
  <si>
    <t>ZEKİYE</t>
  </si>
  <si>
    <t>KOCAERKEK</t>
  </si>
  <si>
    <t>KUŞ</t>
  </si>
  <si>
    <t>AHMET HAKAN</t>
  </si>
  <si>
    <t>BEYZA NUR</t>
  </si>
  <si>
    <t>ERSÖZ</t>
  </si>
  <si>
    <t>EMİN</t>
  </si>
  <si>
    <t>YÖNDEM</t>
  </si>
  <si>
    <t>DİDEM</t>
  </si>
  <si>
    <t>SOLUNAY</t>
  </si>
  <si>
    <t>ÜNÜVAR</t>
  </si>
  <si>
    <t>KOZAN</t>
  </si>
  <si>
    <t>HAYRİYE</t>
  </si>
  <si>
    <t>EMRE CAN</t>
  </si>
  <si>
    <t>ABALI</t>
  </si>
  <si>
    <t>SENA</t>
  </si>
  <si>
    <t>YILDIZHAN</t>
  </si>
  <si>
    <t>CEYLAN HAZAL</t>
  </si>
  <si>
    <t>KONAK</t>
  </si>
  <si>
    <t>FATMA NUR</t>
  </si>
  <si>
    <t>İDEM</t>
  </si>
  <si>
    <t>NUREFŞAN</t>
  </si>
  <si>
    <t>KARAFAKIOĞLU</t>
  </si>
  <si>
    <t>SANİYE</t>
  </si>
  <si>
    <t>KÜREKSİZ</t>
  </si>
  <si>
    <t>HACI İSMAİL</t>
  </si>
  <si>
    <t>GÜNEY</t>
  </si>
  <si>
    <t>ABBAS</t>
  </si>
  <si>
    <t>KONDURACI</t>
  </si>
  <si>
    <t>AKTAŞ</t>
  </si>
  <si>
    <t>MEHMET EMİN</t>
  </si>
  <si>
    <t>ATİK</t>
  </si>
  <si>
    <t>ÜLKÜ</t>
  </si>
  <si>
    <t>ŞEYMA BİLGE</t>
  </si>
  <si>
    <t>TURNA NEZİHA</t>
  </si>
  <si>
    <t>İNCEER</t>
  </si>
  <si>
    <t>SELİN</t>
  </si>
  <si>
    <t>EMRECAN</t>
  </si>
  <si>
    <t>ALTINTAŞ</t>
  </si>
  <si>
    <t>GELEBEK</t>
  </si>
  <si>
    <t>BESTAMİ</t>
  </si>
  <si>
    <t>AKTÜRK</t>
  </si>
  <si>
    <t>SALİH</t>
  </si>
  <si>
    <t>ALİ GÜRAY</t>
  </si>
  <si>
    <t>MUSTAFA SALİH</t>
  </si>
  <si>
    <t>EROĞLU</t>
  </si>
  <si>
    <t>UYSAL</t>
  </si>
  <si>
    <t>ARĞAN</t>
  </si>
  <si>
    <t>SEVİLAY</t>
  </si>
  <si>
    <t>ŞÜKRÜYE EDA</t>
  </si>
  <si>
    <t>KÖRDEVE</t>
  </si>
  <si>
    <t>ÇAKMAKCI</t>
  </si>
  <si>
    <t>DEMİREL</t>
  </si>
  <si>
    <t>HACI MEHMET</t>
  </si>
  <si>
    <t>FİRDEVSOĞLU</t>
  </si>
  <si>
    <t>DOĞASU</t>
  </si>
  <si>
    <t>TAŞBAŞI</t>
  </si>
  <si>
    <t>BERFİN</t>
  </si>
  <si>
    <t>ERTÜRK</t>
  </si>
  <si>
    <t>İNAL</t>
  </si>
  <si>
    <t>AYDINER</t>
  </si>
  <si>
    <t>DURGUN</t>
  </si>
  <si>
    <t>ÖZSAĞLAM</t>
  </si>
  <si>
    <t>BURAK CAN</t>
  </si>
  <si>
    <t>EFLATUN</t>
  </si>
  <si>
    <t>SERAY</t>
  </si>
  <si>
    <t>NUR MELEK</t>
  </si>
  <si>
    <t>NESİBE</t>
  </si>
  <si>
    <t>ATAMAN</t>
  </si>
  <si>
    <t>TÜRKAN BÜŞRA</t>
  </si>
  <si>
    <t>İNATÇİ</t>
  </si>
  <si>
    <t>EFE</t>
  </si>
  <si>
    <t>ER</t>
  </si>
  <si>
    <t>ŞİŞLİ</t>
  </si>
  <si>
    <t>BAYRAM ALİ</t>
  </si>
  <si>
    <t>PELŞİN</t>
  </si>
  <si>
    <t>KONUR</t>
  </si>
  <si>
    <t>FERHAN</t>
  </si>
  <si>
    <t>ERFİDAN</t>
  </si>
  <si>
    <t>RIDVAN</t>
  </si>
  <si>
    <t>BAŞ</t>
  </si>
  <si>
    <t>BAŞKALDIRMA</t>
  </si>
  <si>
    <t>SAROHAN</t>
  </si>
  <si>
    <t>EFESOY</t>
  </si>
  <si>
    <t>BAZ</t>
  </si>
  <si>
    <t>REYHAN</t>
  </si>
  <si>
    <t>AYKOL</t>
  </si>
  <si>
    <t>SENTEKİN</t>
  </si>
  <si>
    <t>DURSUN</t>
  </si>
  <si>
    <t>ADNAN</t>
  </si>
  <si>
    <t>AVLUKYARI</t>
  </si>
  <si>
    <t>MEHTAP</t>
  </si>
  <si>
    <t>ÖZÇELİK</t>
  </si>
  <si>
    <t>EVLEKSİZ</t>
  </si>
  <si>
    <t>LALA</t>
  </si>
  <si>
    <t>ŞAHAN</t>
  </si>
  <si>
    <t>BELGİN</t>
  </si>
  <si>
    <t>FATMANUR</t>
  </si>
  <si>
    <t>MEHMET SAİT</t>
  </si>
  <si>
    <t>ALİYE DİLEK</t>
  </si>
  <si>
    <t>DAVİYYA</t>
  </si>
  <si>
    <t>LATİFECİ</t>
  </si>
  <si>
    <t>ÖZGÜLER</t>
  </si>
  <si>
    <t>ERTAŞ</t>
  </si>
  <si>
    <t>İNCEKALAN</t>
  </si>
  <si>
    <t>ATİLLA</t>
  </si>
  <si>
    <t>MUSTAFA SONER</t>
  </si>
  <si>
    <t>KAMİL</t>
  </si>
  <si>
    <t>AĞÇALI</t>
  </si>
  <si>
    <t>İZZET</t>
  </si>
  <si>
    <t>UZAN</t>
  </si>
  <si>
    <t>GÜLSÜM GİZEM</t>
  </si>
  <si>
    <t>TUSÜN</t>
  </si>
  <si>
    <t>AKSAY</t>
  </si>
  <si>
    <t>Savaş</t>
  </si>
  <si>
    <t>Açar</t>
  </si>
  <si>
    <t>DD</t>
  </si>
  <si>
    <t>DC</t>
  </si>
  <si>
    <t>OKUL NUMARASI</t>
  </si>
  <si>
    <t>PROGRAMI</t>
  </si>
  <si>
    <t>TOHUMCULUK</t>
  </si>
  <si>
    <t>BÇ</t>
  </si>
  <si>
    <t>BL</t>
  </si>
  <si>
    <t>HUH</t>
  </si>
  <si>
    <t>YOH</t>
  </si>
  <si>
    <t>YER</t>
  </si>
  <si>
    <t>211 BİL. LAB.</t>
  </si>
  <si>
    <t>10.00-11.00</t>
  </si>
  <si>
    <t xml:space="preserve">113 BİL. LAB. </t>
  </si>
  <si>
    <t>11.00-12.00</t>
  </si>
  <si>
    <t>09.15-10.00</t>
  </si>
  <si>
    <t>11.15-12.00</t>
  </si>
  <si>
    <t>13.15-14.00</t>
  </si>
  <si>
    <t>14.15-15.00</t>
  </si>
  <si>
    <t>12.15-13.00</t>
  </si>
  <si>
    <t xml:space="preserve"> AYŞE SEDA GÜLLÜ</t>
  </si>
  <si>
    <t>Özhan Şimşek</t>
  </si>
  <si>
    <t>CANSU GENCER</t>
  </si>
  <si>
    <t>BİHTER ZAİMOĞLU ONAT</t>
  </si>
  <si>
    <t>NURHAYAT ÇULLUOĞLU</t>
  </si>
  <si>
    <t>AYDIN CAN</t>
  </si>
  <si>
    <t>ADNAN GÖKTEN</t>
  </si>
  <si>
    <t>NAZAN KUL TÜLÜ</t>
  </si>
  <si>
    <t>ÖMER FARUK RENÇBER</t>
  </si>
  <si>
    <t>BAŞAK GÜL AKAR</t>
  </si>
  <si>
    <t>AYŞE BOZKURT</t>
  </si>
  <si>
    <t>ERBİL RADAVUŞ</t>
  </si>
  <si>
    <t>YELDA GÜNDÜZALP İLBEYLİ</t>
  </si>
  <si>
    <t>ERKUT TEKELİ</t>
  </si>
  <si>
    <t xml:space="preserve"> BİRSEN DAĞLI</t>
  </si>
  <si>
    <t xml:space="preserve"> EYÜP ÇOLAK</t>
  </si>
  <si>
    <t>H.AYHAN RADAVUŞ</t>
  </si>
  <si>
    <t>FATOŞ RAMAZANOĞLU</t>
  </si>
  <si>
    <t>AYŞE SEDA GÜLLÜ</t>
  </si>
  <si>
    <t>AYŞE İPEK KOCA BALLI</t>
  </si>
  <si>
    <t>BİRSEN DAĞLI</t>
  </si>
  <si>
    <t>14,15-15.00</t>
  </si>
  <si>
    <t>Z02</t>
  </si>
  <si>
    <t>15.15-16.00</t>
  </si>
  <si>
    <t>15,15-16.00</t>
  </si>
  <si>
    <t xml:space="preserve"> PINAR ÇAM</t>
  </si>
  <si>
    <t>16.15-17.00</t>
  </si>
  <si>
    <t>13,15-14.00</t>
  </si>
  <si>
    <t>BCT 101</t>
  </si>
  <si>
    <t>BCT 102</t>
  </si>
  <si>
    <t>BCT 103</t>
  </si>
  <si>
    <t>BCT 104</t>
  </si>
  <si>
    <t>BCT 105</t>
  </si>
  <si>
    <t>BCT 106</t>
  </si>
  <si>
    <t>BCT 107</t>
  </si>
  <si>
    <t>BCT 108</t>
  </si>
  <si>
    <t>BCT 109</t>
  </si>
  <si>
    <t>BCT 110</t>
  </si>
  <si>
    <t>BCT 111</t>
  </si>
  <si>
    <t>BCT 112</t>
  </si>
  <si>
    <t>BCT 113</t>
  </si>
  <si>
    <t>BCT 114</t>
  </si>
  <si>
    <t>BCT 115</t>
  </si>
  <si>
    <t>BCT 116</t>
  </si>
  <si>
    <t>BCT 117</t>
  </si>
  <si>
    <t>BCT 118</t>
  </si>
  <si>
    <t>BCT 119</t>
  </si>
  <si>
    <t>BCT 120</t>
  </si>
  <si>
    <t>BCT 201</t>
  </si>
  <si>
    <t>BCT 202</t>
  </si>
  <si>
    <t>BCT 203</t>
  </si>
  <si>
    <t>BCT 204</t>
  </si>
  <si>
    <t>BCT 205</t>
  </si>
  <si>
    <t>BCT 206</t>
  </si>
  <si>
    <t>BCT 207</t>
  </si>
  <si>
    <t>BCT 208</t>
  </si>
  <si>
    <t>BCT 209</t>
  </si>
  <si>
    <t>BCT 211</t>
  </si>
  <si>
    <t>BCT 213</t>
  </si>
  <si>
    <t>BCT 215</t>
  </si>
  <si>
    <t>BCT 217</t>
  </si>
  <si>
    <t>BHT 103</t>
  </si>
  <si>
    <t>BHT 107</t>
  </si>
  <si>
    <t>BHT 108</t>
  </si>
  <si>
    <t>BHT 109</t>
  </si>
  <si>
    <t>BHT 111</t>
  </si>
  <si>
    <t>BHT 113</t>
  </si>
  <si>
    <t>BHT 115</t>
  </si>
  <si>
    <t>BHT 117</t>
  </si>
  <si>
    <t>BHT 118</t>
  </si>
  <si>
    <t>BHT 119</t>
  </si>
  <si>
    <t>BHS 101</t>
  </si>
  <si>
    <t>BHS 103</t>
  </si>
  <si>
    <t>BHS 105</t>
  </si>
  <si>
    <t>BHS 107</t>
  </si>
  <si>
    <t>BHS 109</t>
  </si>
  <si>
    <t>BHS 111</t>
  </si>
  <si>
    <t>BHS 113</t>
  </si>
  <si>
    <t>BHS 115</t>
  </si>
  <si>
    <t>BHS 117</t>
  </si>
  <si>
    <t>BHS 119</t>
  </si>
  <si>
    <t>BHS 201</t>
  </si>
  <si>
    <t>BHS 203</t>
  </si>
  <si>
    <t>BHS 205</t>
  </si>
  <si>
    <t>BHS 206</t>
  </si>
  <si>
    <t>BHS 207</t>
  </si>
  <si>
    <t>BHS 211</t>
  </si>
  <si>
    <t>BHS 213</t>
  </si>
  <si>
    <t>BHS 215</t>
  </si>
  <si>
    <t>BHT 201</t>
  </si>
  <si>
    <t>BHT 202</t>
  </si>
  <si>
    <t>BHT 203</t>
  </si>
  <si>
    <t>BHT 204</t>
  </si>
  <si>
    <t>BHT 206</t>
  </si>
  <si>
    <t>BHT 207</t>
  </si>
  <si>
    <t>BHT 208</t>
  </si>
  <si>
    <t>BHT 210</t>
  </si>
  <si>
    <t>BHT 211</t>
  </si>
  <si>
    <t>BHT 212</t>
  </si>
  <si>
    <t>BHT 213</t>
  </si>
  <si>
    <t>BHT 214</t>
  </si>
  <si>
    <t>BHT 215</t>
  </si>
  <si>
    <t>BHT 218</t>
  </si>
  <si>
    <t>BHT 220</t>
  </si>
  <si>
    <t>BLG 102</t>
  </si>
  <si>
    <t>BLG 103</t>
  </si>
  <si>
    <t>BLG 104</t>
  </si>
  <si>
    <t>BLG 107</t>
  </si>
  <si>
    <t>BLG 108</t>
  </si>
  <si>
    <t>BLG 110</t>
  </si>
  <si>
    <t>BLG 112</t>
  </si>
  <si>
    <t>BLG 114</t>
  </si>
  <si>
    <t>BLG 116</t>
  </si>
  <si>
    <t>BLG 120</t>
  </si>
  <si>
    <t>BLG 201</t>
  </si>
  <si>
    <t>BLG 202</t>
  </si>
  <si>
    <t>BLG 203</t>
  </si>
  <si>
    <t>BLG 204</t>
  </si>
  <si>
    <t>BLG 205</t>
  </si>
  <si>
    <t>BLG 206</t>
  </si>
  <si>
    <t>BLG 207</t>
  </si>
  <si>
    <t>BLG 208</t>
  </si>
  <si>
    <t>BLG 209</t>
  </si>
  <si>
    <t>BLG 210</t>
  </si>
  <si>
    <t>BLG 211</t>
  </si>
  <si>
    <t>BLG 212</t>
  </si>
  <si>
    <t>BLG 213</t>
  </si>
  <si>
    <t>BLG 214</t>
  </si>
  <si>
    <t>BLG 215</t>
  </si>
  <si>
    <t>BLG 216</t>
  </si>
  <si>
    <t>BNK 101</t>
  </si>
  <si>
    <t>BNK 102</t>
  </si>
  <si>
    <t>BNK 103</t>
  </si>
  <si>
    <t>BNK 104</t>
  </si>
  <si>
    <t>BNK 105</t>
  </si>
  <si>
    <t>BNK 106</t>
  </si>
  <si>
    <t>BNK 107</t>
  </si>
  <si>
    <t>BNK 108</t>
  </si>
  <si>
    <t>BNK 109</t>
  </si>
  <si>
    <t>BNK 110</t>
  </si>
  <si>
    <t>BNK 111</t>
  </si>
  <si>
    <t>BNK 112</t>
  </si>
  <si>
    <t>BNK 113</t>
  </si>
  <si>
    <t>BNK 114</t>
  </si>
  <si>
    <t>BNK 115</t>
  </si>
  <si>
    <t>BNK 116</t>
  </si>
  <si>
    <t>BNK 117</t>
  </si>
  <si>
    <t>BNK 118</t>
  </si>
  <si>
    <t>BNK 119</t>
  </si>
  <si>
    <t>BNK 120</t>
  </si>
  <si>
    <t>BNK 122</t>
  </si>
  <si>
    <t>BNK 124</t>
  </si>
  <si>
    <t>BNK 201</t>
  </si>
  <si>
    <t>BNK 205</t>
  </si>
  <si>
    <t>BNK 207</t>
  </si>
  <si>
    <t>BNK 215</t>
  </si>
  <si>
    <t>BNK 216</t>
  </si>
  <si>
    <t>BPR 100</t>
  </si>
  <si>
    <t>BPR 101</t>
  </si>
  <si>
    <t>BPR 102</t>
  </si>
  <si>
    <t>BPR 103</t>
  </si>
  <si>
    <t>BPR 104</t>
  </si>
  <si>
    <t>BPR 105</t>
  </si>
  <si>
    <t>BPR 106</t>
  </si>
  <si>
    <t>BPR 107</t>
  </si>
  <si>
    <t>BPR 108</t>
  </si>
  <si>
    <t>BPR 109</t>
  </si>
  <si>
    <t>BPR 110</t>
  </si>
  <si>
    <t>BPR 112</t>
  </si>
  <si>
    <t>BPR 113</t>
  </si>
  <si>
    <t>BPR 114</t>
  </si>
  <si>
    <t>BPR 115</t>
  </si>
  <si>
    <t>BPR 116</t>
  </si>
  <si>
    <t>BPR 120</t>
  </si>
  <si>
    <t>BPR 201</t>
  </si>
  <si>
    <t>BPR 203</t>
  </si>
  <si>
    <t>BPR 205</t>
  </si>
  <si>
    <t>BPR 206</t>
  </si>
  <si>
    <t>BPR 207</t>
  </si>
  <si>
    <t>BPR 208</t>
  </si>
  <si>
    <t>BPR 209</t>
  </si>
  <si>
    <t>BPR 210</t>
  </si>
  <si>
    <t>BPR 212</t>
  </si>
  <si>
    <t>BPR 213</t>
  </si>
  <si>
    <t>BPR 214</t>
  </si>
  <si>
    <t>BPR 215</t>
  </si>
  <si>
    <t>BPR 218</t>
  </si>
  <si>
    <t>BTK 101</t>
  </si>
  <si>
    <t>BTK 102</t>
  </si>
  <si>
    <t>BTK 103</t>
  </si>
  <si>
    <t>BTK 104</t>
  </si>
  <si>
    <t>BTK 105</t>
  </si>
  <si>
    <t>BTK 106</t>
  </si>
  <si>
    <t>BTK 107</t>
  </si>
  <si>
    <t>BTK 109</t>
  </si>
  <si>
    <t>BTK 110</t>
  </si>
  <si>
    <t>BTK 201</t>
  </si>
  <si>
    <t>BTK 202</t>
  </si>
  <si>
    <t>BTK 203</t>
  </si>
  <si>
    <t>BTK 204</t>
  </si>
  <si>
    <t>BTK 205</t>
  </si>
  <si>
    <t>BTK 206</t>
  </si>
  <si>
    <t>BTK 207</t>
  </si>
  <si>
    <t>BTK 208</t>
  </si>
  <si>
    <t>BTK 209</t>
  </si>
  <si>
    <t>BTK 210</t>
  </si>
  <si>
    <t>BTK 212</t>
  </si>
  <si>
    <t>BTK 213</t>
  </si>
  <si>
    <t>BTK 214</t>
  </si>
  <si>
    <t>BTK 219</t>
  </si>
  <si>
    <t>BTK 223</t>
  </si>
  <si>
    <t>BTK 224</t>
  </si>
  <si>
    <t>BTK 226</t>
  </si>
  <si>
    <t>BVS 101</t>
  </si>
  <si>
    <t>BVS 102</t>
  </si>
  <si>
    <t>BVS 103</t>
  </si>
  <si>
    <t>BVS 104</t>
  </si>
  <si>
    <t>BVS 105</t>
  </si>
  <si>
    <t>BVS 106</t>
  </si>
  <si>
    <t>BVS 107</t>
  </si>
  <si>
    <t>BVS 108</t>
  </si>
  <si>
    <t>BVS 109</t>
  </si>
  <si>
    <t>BVS 110</t>
  </si>
  <si>
    <t>BVS 111</t>
  </si>
  <si>
    <t>BVS 112</t>
  </si>
  <si>
    <t>BVS 113</t>
  </si>
  <si>
    <t>BVS 114</t>
  </si>
  <si>
    <t>BVS 115</t>
  </si>
  <si>
    <t>BVS 116</t>
  </si>
  <si>
    <t>BVS 117</t>
  </si>
  <si>
    <t>BVS 118</t>
  </si>
  <si>
    <t>BVS 119</t>
  </si>
  <si>
    <t>BVS 120</t>
  </si>
  <si>
    <t>BVS 123</t>
  </si>
  <si>
    <t>BVS 124</t>
  </si>
  <si>
    <t>BVS 125</t>
  </si>
  <si>
    <t>BVS 126</t>
  </si>
  <si>
    <t>BVS 128</t>
  </si>
  <si>
    <t>BVS 130</t>
  </si>
  <si>
    <t>BVS 135</t>
  </si>
  <si>
    <t>BVS 137</t>
  </si>
  <si>
    <t>BVS 201</t>
  </si>
  <si>
    <t>BVS 202</t>
  </si>
  <si>
    <t>BVS 203</t>
  </si>
  <si>
    <t>BVS 204</t>
  </si>
  <si>
    <t>BVS 205</t>
  </si>
  <si>
    <t>BVS 206</t>
  </si>
  <si>
    <t>BVS 207</t>
  </si>
  <si>
    <t>BVS 208</t>
  </si>
  <si>
    <t>BVS 210</t>
  </si>
  <si>
    <t>BVS 211</t>
  </si>
  <si>
    <t>BVS 213</t>
  </si>
  <si>
    <t>BVS 215</t>
  </si>
  <si>
    <t>BVS 216</t>
  </si>
  <si>
    <t>BVS 218</t>
  </si>
  <si>
    <t>BVS 221</t>
  </si>
  <si>
    <t>BVS 222</t>
  </si>
  <si>
    <t>BVS 223</t>
  </si>
  <si>
    <t>BVS 224</t>
  </si>
  <si>
    <t>BVS 225</t>
  </si>
  <si>
    <t>BVS 226</t>
  </si>
  <si>
    <t>BVS 229</t>
  </si>
  <si>
    <t>BVS 233</t>
  </si>
  <si>
    <t>BVS 234</t>
  </si>
  <si>
    <t>BVS 235</t>
  </si>
  <si>
    <t>BVS 236</t>
  </si>
  <si>
    <t>BYA 100</t>
  </si>
  <si>
    <t>BYA 101</t>
  </si>
  <si>
    <t>BYA 102</t>
  </si>
  <si>
    <t>BYA 103</t>
  </si>
  <si>
    <t>BYA 104</t>
  </si>
  <si>
    <t>BYA 105</t>
  </si>
  <si>
    <t>BYA 106</t>
  </si>
  <si>
    <t>BYA 107</t>
  </si>
  <si>
    <t>BYA 108</t>
  </si>
  <si>
    <t>BYA 109</t>
  </si>
  <si>
    <t>BYA 110</t>
  </si>
  <si>
    <t>BYA 111</t>
  </si>
  <si>
    <t>BYA 112</t>
  </si>
  <si>
    <t>BYA 113</t>
  </si>
  <si>
    <t>BYA 114</t>
  </si>
  <si>
    <t>BYA 115</t>
  </si>
  <si>
    <t>BYA 116</t>
  </si>
  <si>
    <t>BYA 117</t>
  </si>
  <si>
    <t>BYA 118</t>
  </si>
  <si>
    <t>BYA 119</t>
  </si>
  <si>
    <t>BYA 201</t>
  </si>
  <si>
    <t>BYA 204</t>
  </si>
  <si>
    <t>BYA 205</t>
  </si>
  <si>
    <t>BYA 206</t>
  </si>
  <si>
    <t>BYA 207</t>
  </si>
  <si>
    <t>BYA 208</t>
  </si>
  <si>
    <t>BYA 209</t>
  </si>
  <si>
    <t>BYA 210</t>
  </si>
  <si>
    <t>BYA 211</t>
  </si>
  <si>
    <t>BYA 212</t>
  </si>
  <si>
    <t>BYA 213</t>
  </si>
  <si>
    <t>BYA 214</t>
  </si>
  <si>
    <t>BYA 215</t>
  </si>
  <si>
    <t>BYA 216</t>
  </si>
  <si>
    <t>BYA 218</t>
  </si>
  <si>
    <t>BYK 103</t>
  </si>
  <si>
    <t>BYK 106</t>
  </si>
  <si>
    <t>BYK 107</t>
  </si>
  <si>
    <t>BYK 109</t>
  </si>
  <si>
    <t>BYK 110</t>
  </si>
  <si>
    <t>BYK 116</t>
  </si>
  <si>
    <t>BYK 219</t>
  </si>
  <si>
    <t>ENF 101</t>
  </si>
  <si>
    <t>ENF 102</t>
  </si>
  <si>
    <t>MBD 101</t>
  </si>
  <si>
    <t>MBD 102</t>
  </si>
  <si>
    <t>MBD 103</t>
  </si>
  <si>
    <t>MBD 104</t>
  </si>
  <si>
    <t>MBD 105</t>
  </si>
  <si>
    <t>MBD 106</t>
  </si>
  <si>
    <t>MBD 107</t>
  </si>
  <si>
    <t>MBD 108</t>
  </si>
  <si>
    <t>MBD 109</t>
  </si>
  <si>
    <t>MBD 110</t>
  </si>
  <si>
    <t>MBD 111</t>
  </si>
  <si>
    <t>MBD 112</t>
  </si>
  <si>
    <t>MBD 113</t>
  </si>
  <si>
    <t>MBD 114</t>
  </si>
  <si>
    <t>MBD 115</t>
  </si>
  <si>
    <t>MBD 116</t>
  </si>
  <si>
    <t>MBD 117</t>
  </si>
  <si>
    <t>MBD 118</t>
  </si>
  <si>
    <t>MBD 119</t>
  </si>
  <si>
    <t>MBD 122</t>
  </si>
  <si>
    <t>MBD 123</t>
  </si>
  <si>
    <t>MBD 124</t>
  </si>
  <si>
    <t>MBD 125</t>
  </si>
  <si>
    <t>MBD 201</t>
  </si>
  <si>
    <t>MBD 202</t>
  </si>
  <si>
    <t>MBD 203</t>
  </si>
  <si>
    <t>MBD 204</t>
  </si>
  <si>
    <t>MBD 205</t>
  </si>
  <si>
    <t>MBD 206</t>
  </si>
  <si>
    <t>MBD 207</t>
  </si>
  <si>
    <t>MBD 208</t>
  </si>
  <si>
    <t>MBD 209</t>
  </si>
  <si>
    <t>MBD 210</t>
  </si>
  <si>
    <t>MBD 211</t>
  </si>
  <si>
    <t>MBD 212</t>
  </si>
  <si>
    <t>MBD 213</t>
  </si>
  <si>
    <t>MBD 214</t>
  </si>
  <si>
    <t>MBD 216</t>
  </si>
  <si>
    <t>MBD 218</t>
  </si>
  <si>
    <t>MBD 219</t>
  </si>
  <si>
    <t>MBD 221</t>
  </si>
  <si>
    <t>MBD 224</t>
  </si>
  <si>
    <t>MBD 225</t>
  </si>
  <si>
    <t>MBD 226</t>
  </si>
  <si>
    <t>MBD 227</t>
  </si>
  <si>
    <t>MBD 228</t>
  </si>
  <si>
    <t>MDE 102</t>
  </si>
  <si>
    <t>MDE 103</t>
  </si>
  <si>
    <t>MDE 107</t>
  </si>
  <si>
    <t>MDE 108</t>
  </si>
  <si>
    <t>MDE 110</t>
  </si>
  <si>
    <t>MDE 114</t>
  </si>
  <si>
    <t>MDE 116</t>
  </si>
  <si>
    <t>MDE 122</t>
  </si>
  <si>
    <t>MDK 101</t>
  </si>
  <si>
    <t>MDK 102</t>
  </si>
  <si>
    <t>MDK 103</t>
  </si>
  <si>
    <t>MDK 104</t>
  </si>
  <si>
    <t>MDK 105</t>
  </si>
  <si>
    <t>MDK 106</t>
  </si>
  <si>
    <t>MDK 107</t>
  </si>
  <si>
    <t>MDK 108</t>
  </si>
  <si>
    <t>MDK 109</t>
  </si>
  <si>
    <t>MDK 110</t>
  </si>
  <si>
    <t>MDK 111</t>
  </si>
  <si>
    <t>MDK 112</t>
  </si>
  <si>
    <t>MDK 113</t>
  </si>
  <si>
    <t>MDK 114</t>
  </si>
  <si>
    <t>MDK 115</t>
  </si>
  <si>
    <t>MDK 116</t>
  </si>
  <si>
    <t>MDK 117</t>
  </si>
  <si>
    <t>MDK 118</t>
  </si>
  <si>
    <t>MDK 119</t>
  </si>
  <si>
    <t>MDK 120</t>
  </si>
  <si>
    <t>MDK 121</t>
  </si>
  <si>
    <t>MDK 123</t>
  </si>
  <si>
    <t>MDK 126</t>
  </si>
  <si>
    <t>MDK 203</t>
  </si>
  <si>
    <t>MDK 207</t>
  </si>
  <si>
    <t>MDK 209</t>
  </si>
  <si>
    <t>MDK 215</t>
  </si>
  <si>
    <t>MHI 101</t>
  </si>
  <si>
    <t>MHI 102</t>
  </si>
  <si>
    <t>MHI 103</t>
  </si>
  <si>
    <t>MHI 104</t>
  </si>
  <si>
    <t>MHI 105</t>
  </si>
  <si>
    <t>MHI 106</t>
  </si>
  <si>
    <t>MHI 107</t>
  </si>
  <si>
    <t>MHI 108</t>
  </si>
  <si>
    <t>MHI 109</t>
  </si>
  <si>
    <t>MHI 110</t>
  </si>
  <si>
    <t>MHI 111</t>
  </si>
  <si>
    <t>MHI 112</t>
  </si>
  <si>
    <t>MHI 113</t>
  </si>
  <si>
    <t>MHI 114</t>
  </si>
  <si>
    <t>MHI 201</t>
  </si>
  <si>
    <t>MHI 202</t>
  </si>
  <si>
    <t>MHI 204</t>
  </si>
  <si>
    <t>MHI 205</t>
  </si>
  <si>
    <t>MHI 206</t>
  </si>
  <si>
    <t>MHI 207</t>
  </si>
  <si>
    <t>MHI 208</t>
  </si>
  <si>
    <t>MHI 210</t>
  </si>
  <si>
    <t>MHI 211</t>
  </si>
  <si>
    <t>MHI 212</t>
  </si>
  <si>
    <t>MHI 213</t>
  </si>
  <si>
    <t>MHI 214</t>
  </si>
  <si>
    <t>MHI 215</t>
  </si>
  <si>
    <t>MSB 101</t>
  </si>
  <si>
    <t>MSB 102</t>
  </si>
  <si>
    <t>MSB 103</t>
  </si>
  <si>
    <t>MSB 104</t>
  </si>
  <si>
    <t>MSB 105</t>
  </si>
  <si>
    <t>MSB 106</t>
  </si>
  <si>
    <t>MSB 107</t>
  </si>
  <si>
    <t>MSB 108</t>
  </si>
  <si>
    <t>MSB 109</t>
  </si>
  <si>
    <t>MSB 110</t>
  </si>
  <si>
    <t>MSB 111</t>
  </si>
  <si>
    <t>MSB 112</t>
  </si>
  <si>
    <t>MSB 113</t>
  </si>
  <si>
    <t>MSB 114</t>
  </si>
  <si>
    <t>MSB 201</t>
  </si>
  <si>
    <t>MSB 203</t>
  </si>
  <si>
    <t>MSB 204</t>
  </si>
  <si>
    <t>MSB 205</t>
  </si>
  <si>
    <t>MSB 206</t>
  </si>
  <si>
    <t>MSB 207</t>
  </si>
  <si>
    <t>MSB 208</t>
  </si>
  <si>
    <t>MSB 209</t>
  </si>
  <si>
    <t>MSB 211</t>
  </si>
  <si>
    <t>MSB 212</t>
  </si>
  <si>
    <t>MSB 215</t>
  </si>
  <si>
    <t>MSB 216</t>
  </si>
  <si>
    <t>MSB 217</t>
  </si>
  <si>
    <t>MSB 221</t>
  </si>
  <si>
    <t>MUV 100</t>
  </si>
  <si>
    <t>MUV 101</t>
  </si>
  <si>
    <t>MUV 102</t>
  </si>
  <si>
    <t>MUV 103</t>
  </si>
  <si>
    <t>MUV 104</t>
  </si>
  <si>
    <t>MUV 105</t>
  </si>
  <si>
    <t>MUV 106</t>
  </si>
  <si>
    <t>MUV 107</t>
  </si>
  <si>
    <t>MUV 108</t>
  </si>
  <si>
    <t>MUV 109</t>
  </si>
  <si>
    <t>MUV 110</t>
  </si>
  <si>
    <t>MUV 111</t>
  </si>
  <si>
    <t>MUV 112</t>
  </si>
  <si>
    <t>MUV 113</t>
  </si>
  <si>
    <t>MUV 114</t>
  </si>
  <si>
    <t>MUV 115</t>
  </si>
  <si>
    <t>MUV 117</t>
  </si>
  <si>
    <t>MUV 118</t>
  </si>
  <si>
    <t>MUV 120</t>
  </si>
  <si>
    <t>MUV 200</t>
  </si>
  <si>
    <t>MUV 201</t>
  </si>
  <si>
    <t>MUV 202</t>
  </si>
  <si>
    <t>MUV 203</t>
  </si>
  <si>
    <t>MUV 204</t>
  </si>
  <si>
    <t>MUV 205</t>
  </si>
  <si>
    <t>MUV 206</t>
  </si>
  <si>
    <t>MUV 207</t>
  </si>
  <si>
    <t>MUV 208</t>
  </si>
  <si>
    <t>MUV 209</t>
  </si>
  <si>
    <t>MUV 210</t>
  </si>
  <si>
    <t>MUV 211</t>
  </si>
  <si>
    <t>MUV 212</t>
  </si>
  <si>
    <t>MUV 213</t>
  </si>
  <si>
    <t>MUV 214</t>
  </si>
  <si>
    <t>MUV 215</t>
  </si>
  <si>
    <t>MUV 218</t>
  </si>
  <si>
    <t>MVU 103</t>
  </si>
  <si>
    <t>MVU 102</t>
  </si>
  <si>
    <t>MVU 105</t>
  </si>
  <si>
    <t>MVU 107</t>
  </si>
  <si>
    <t>MVU 108</t>
  </si>
  <si>
    <t>MVU 109</t>
  </si>
  <si>
    <t>MVU 111</t>
  </si>
  <si>
    <t>MVU 113</t>
  </si>
  <si>
    <t>MVU 115</t>
  </si>
  <si>
    <t>MVU 116</t>
  </si>
  <si>
    <t>MVU 117</t>
  </si>
  <si>
    <t>MVU 120</t>
  </si>
  <si>
    <t>MVU 122</t>
  </si>
  <si>
    <t>MVU 202</t>
  </si>
  <si>
    <t>MVU 204</t>
  </si>
  <si>
    <t>MVU 203</t>
  </si>
  <si>
    <t>MVU 205</t>
  </si>
  <si>
    <t>MVU 206</t>
  </si>
  <si>
    <t>MVU 207</t>
  </si>
  <si>
    <t>MVU 208</t>
  </si>
  <si>
    <t>MVU 209</t>
  </si>
  <si>
    <t>MVU 210</t>
  </si>
  <si>
    <t>MVU 211</t>
  </si>
  <si>
    <t>MVU 212</t>
  </si>
  <si>
    <t>MVU 213</t>
  </si>
  <si>
    <t>MVU 214</t>
  </si>
  <si>
    <t>MVU 215</t>
  </si>
  <si>
    <t>MVU 216</t>
  </si>
  <si>
    <t>MVU 218</t>
  </si>
  <si>
    <t>STJ 100</t>
  </si>
  <si>
    <t>THM 101</t>
  </si>
  <si>
    <t>THM 102</t>
  </si>
  <si>
    <t>THM 103</t>
  </si>
  <si>
    <t>THM 104</t>
  </si>
  <si>
    <t>THM 105</t>
  </si>
  <si>
    <t>THM 106</t>
  </si>
  <si>
    <t>THM 107</t>
  </si>
  <si>
    <t>THM 108</t>
  </si>
  <si>
    <t>THM 109</t>
  </si>
  <si>
    <t>THM 110</t>
  </si>
  <si>
    <t>THM 111</t>
  </si>
  <si>
    <t>THM 112</t>
  </si>
  <si>
    <t>THM 113</t>
  </si>
  <si>
    <t>THM 114</t>
  </si>
  <si>
    <t>THM 115</t>
  </si>
  <si>
    <t>THM 116</t>
  </si>
  <si>
    <t>THM 117</t>
  </si>
  <si>
    <t>THM 118</t>
  </si>
  <si>
    <t>THM 120</t>
  </si>
  <si>
    <t>THM 122</t>
  </si>
  <si>
    <t>THM 201</t>
  </si>
  <si>
    <t>THM 202</t>
  </si>
  <si>
    <t>THM 203</t>
  </si>
  <si>
    <t>THM 204</t>
  </si>
  <si>
    <t>THM 205</t>
  </si>
  <si>
    <t>THM 206</t>
  </si>
  <si>
    <t>THM 207</t>
  </si>
  <si>
    <t>THM 208</t>
  </si>
  <si>
    <t>THM 209</t>
  </si>
  <si>
    <t>THM 211</t>
  </si>
  <si>
    <t>THM 213</t>
  </si>
  <si>
    <t>THM 214</t>
  </si>
  <si>
    <t>THM 216</t>
  </si>
  <si>
    <t>UAI 101</t>
  </si>
  <si>
    <t>UAI 102</t>
  </si>
  <si>
    <t>UIN 101</t>
  </si>
  <si>
    <t>UIN 102</t>
  </si>
  <si>
    <t>UTD 101</t>
  </si>
  <si>
    <t>UTD 102</t>
  </si>
  <si>
    <t>YLY 101</t>
  </si>
  <si>
    <t>YLY 102</t>
  </si>
  <si>
    <t>YLY 103</t>
  </si>
  <si>
    <t>YLY 104</t>
  </si>
  <si>
    <t>YLY 105</t>
  </si>
  <si>
    <t>YLY 106</t>
  </si>
  <si>
    <t>YLY 107</t>
  </si>
  <si>
    <t>YLY 108</t>
  </si>
  <si>
    <t>YLY 109</t>
  </si>
  <si>
    <t>YLY 110</t>
  </si>
  <si>
    <t>YLY 111</t>
  </si>
  <si>
    <t>YLY 112</t>
  </si>
  <si>
    <t>YLY 113</t>
  </si>
  <si>
    <t>YLY 115</t>
  </si>
  <si>
    <t>YLY 117</t>
  </si>
  <si>
    <t>YLY 119</t>
  </si>
  <si>
    <t>YLY 120</t>
  </si>
  <si>
    <t>YLY 122</t>
  </si>
  <si>
    <t>YLY 125</t>
  </si>
  <si>
    <t>YLY 126</t>
  </si>
  <si>
    <t>YLY 127</t>
  </si>
  <si>
    <t>YLY 130</t>
  </si>
  <si>
    <t>YLY 132</t>
  </si>
  <si>
    <t>YLY 201</t>
  </si>
  <si>
    <t>YLY 202</t>
  </si>
  <si>
    <t>YLY 203</t>
  </si>
  <si>
    <t>YLY 204</t>
  </si>
  <si>
    <t>YLY 205</t>
  </si>
  <si>
    <t>YLY 206</t>
  </si>
  <si>
    <t>YLY 207</t>
  </si>
  <si>
    <t>YLY 208</t>
  </si>
  <si>
    <t>YLY 209</t>
  </si>
  <si>
    <t>YLY 210</t>
  </si>
  <si>
    <t>YLY 211</t>
  </si>
  <si>
    <t>YLY 212</t>
  </si>
  <si>
    <t>YLY 213</t>
  </si>
  <si>
    <t>YLY 214</t>
  </si>
  <si>
    <t>YLY 215</t>
  </si>
  <si>
    <t>YLY 216</t>
  </si>
  <si>
    <t>YLY 219</t>
  </si>
  <si>
    <t>YLY 221</t>
  </si>
  <si>
    <t>YRL 101</t>
  </si>
  <si>
    <t>YRL 103</t>
  </si>
  <si>
    <t>YRL 105</t>
  </si>
  <si>
    <t>YRL 107</t>
  </si>
  <si>
    <t>YRL 108</t>
  </si>
  <si>
    <t>YRL 109</t>
  </si>
  <si>
    <t>YRL 111</t>
  </si>
  <si>
    <t>YRL 112</t>
  </si>
  <si>
    <t>YRL 113</t>
  </si>
  <si>
    <t>YRL 115</t>
  </si>
  <si>
    <t>YRL 116</t>
  </si>
  <si>
    <t>YRL 117</t>
  </si>
  <si>
    <t>YRL 118</t>
  </si>
  <si>
    <t>YRL 119</t>
  </si>
  <si>
    <t>YRL 202</t>
  </si>
  <si>
    <t>YRL 204</t>
  </si>
  <si>
    <t>YRL 206</t>
  </si>
  <si>
    <t>YRL 208</t>
  </si>
  <si>
    <t>YRL 210</t>
  </si>
  <si>
    <t>YRL 212</t>
  </si>
  <si>
    <t>YRL 214</t>
  </si>
  <si>
    <t xml:space="preserve">ADI </t>
  </si>
  <si>
    <t>SOYADI</t>
  </si>
  <si>
    <t>ÇUKUROVA ÜNİVERSİTESİ</t>
  </si>
  <si>
    <t>KOZAN MESLEK YÜKSEKOKULU MÜDÜRLÜĞÜNE</t>
  </si>
  <si>
    <t>TELEFON</t>
  </si>
  <si>
    <t>ADRES</t>
  </si>
  <si>
    <t>İLİ</t>
  </si>
  <si>
    <t>İLÇESİ</t>
  </si>
  <si>
    <t>İL KODU</t>
  </si>
  <si>
    <t>İL ADI</t>
  </si>
  <si>
    <t>İLÇE KODU</t>
  </si>
  <si>
    <t>İLÇE ADI</t>
  </si>
  <si>
    <t>Adana</t>
  </si>
  <si>
    <t>Seyhan</t>
  </si>
  <si>
    <t>Ceyhan</t>
  </si>
  <si>
    <t>Feke</t>
  </si>
  <si>
    <t>Karaisalı</t>
  </si>
  <si>
    <t>Karataş</t>
  </si>
  <si>
    <t>Kozan</t>
  </si>
  <si>
    <t>Pozantı</t>
  </si>
  <si>
    <t>Saimbeyli</t>
  </si>
  <si>
    <t>Tufanbeyli</t>
  </si>
  <si>
    <t>Yumurtalık</t>
  </si>
  <si>
    <t>Yüreğir</t>
  </si>
  <si>
    <t>Aladağ</t>
  </si>
  <si>
    <t>İmamoğlu</t>
  </si>
  <si>
    <t>Sarıçam</t>
  </si>
  <si>
    <t>Çukurova</t>
  </si>
  <si>
    <t>Adıyaman</t>
  </si>
  <si>
    <t>Adıyaman Merkez</t>
  </si>
  <si>
    <t>Besni</t>
  </si>
  <si>
    <t>Çelikhan</t>
  </si>
  <si>
    <t>Gerger</t>
  </si>
  <si>
    <t>Gölbaşı / Adıyaman</t>
  </si>
  <si>
    <t>Kahta</t>
  </si>
  <si>
    <t>Samsat</t>
  </si>
  <si>
    <t>Sincik</t>
  </si>
  <si>
    <t>Tut</t>
  </si>
  <si>
    <t>Afyonkarahisar</t>
  </si>
  <si>
    <t>Afyonkarahisar Merkez</t>
  </si>
  <si>
    <t>Bolvadin</t>
  </si>
  <si>
    <t>Çay</t>
  </si>
  <si>
    <t>Dazkırı</t>
  </si>
  <si>
    <t>Dinar</t>
  </si>
  <si>
    <t>Emirdağ</t>
  </si>
  <si>
    <t>İhsaniye</t>
  </si>
  <si>
    <t>Sandıklı</t>
  </si>
  <si>
    <t>Sinanpaşa</t>
  </si>
  <si>
    <t>Sultandağı</t>
  </si>
  <si>
    <t>Şuhut</t>
  </si>
  <si>
    <t>Başmakçı</t>
  </si>
  <si>
    <t>Bayat / Afyonkarahisar</t>
  </si>
  <si>
    <t>İscehisar</t>
  </si>
  <si>
    <t>Çobanlar</t>
  </si>
  <si>
    <t>Evciler</t>
  </si>
  <si>
    <t>Hocalar</t>
  </si>
  <si>
    <t>Kızılören</t>
  </si>
  <si>
    <t>Ağrı</t>
  </si>
  <si>
    <t>Ağrı Merkez</t>
  </si>
  <si>
    <t>Diyadin</t>
  </si>
  <si>
    <t>Doğubayazıt</t>
  </si>
  <si>
    <t>Eleşkirt</t>
  </si>
  <si>
    <t>Hamur</t>
  </si>
  <si>
    <t>Patnos</t>
  </si>
  <si>
    <t>Taşlıçay</t>
  </si>
  <si>
    <t>Tutak</t>
  </si>
  <si>
    <t>Amasya</t>
  </si>
  <si>
    <t>Amasya Merkez</t>
  </si>
  <si>
    <t>Göynücek</t>
  </si>
  <si>
    <t>Gümüşhacıköy</t>
  </si>
  <si>
    <t>Merzifon</t>
  </si>
  <si>
    <t>Suluova</t>
  </si>
  <si>
    <t>Taşova</t>
  </si>
  <si>
    <t>Hamamözü</t>
  </si>
  <si>
    <t>Ankara</t>
  </si>
  <si>
    <t>Altındağ</t>
  </si>
  <si>
    <t>Ayaş</t>
  </si>
  <si>
    <t>Bala</t>
  </si>
  <si>
    <t>Beypazarı</t>
  </si>
  <si>
    <t>Çamlıdere</t>
  </si>
  <si>
    <t>Çankaya</t>
  </si>
  <si>
    <t>Çubuk</t>
  </si>
  <si>
    <t>Elmadağ</t>
  </si>
  <si>
    <t>Güdül</t>
  </si>
  <si>
    <t>Haymana</t>
  </si>
  <si>
    <t>Kalecik</t>
  </si>
  <si>
    <t>Kızılcahamam</t>
  </si>
  <si>
    <t>Nallıhan</t>
  </si>
  <si>
    <t>Polatlı</t>
  </si>
  <si>
    <t>Şereflikoçhisar</t>
  </si>
  <si>
    <t>Yenimahalle</t>
  </si>
  <si>
    <t>Gölbaşı / Ankara</t>
  </si>
  <si>
    <t>Keçiören</t>
  </si>
  <si>
    <t>Mamak</t>
  </si>
  <si>
    <t>Sincan</t>
  </si>
  <si>
    <t>Kazan</t>
  </si>
  <si>
    <t>Akyurt</t>
  </si>
  <si>
    <t>Etimesgut</t>
  </si>
  <si>
    <t>Evren</t>
  </si>
  <si>
    <t>Pursaklar</t>
  </si>
  <si>
    <t>Antalya</t>
  </si>
  <si>
    <t>Akseki</t>
  </si>
  <si>
    <t>Alanya</t>
  </si>
  <si>
    <t>Antalya Merkez</t>
  </si>
  <si>
    <t>Elmalı</t>
  </si>
  <si>
    <t>Finike</t>
  </si>
  <si>
    <t>Gazipaşa</t>
  </si>
  <si>
    <t>Gündoğmuş</t>
  </si>
  <si>
    <t>Kaş</t>
  </si>
  <si>
    <t>Korkuteli</t>
  </si>
  <si>
    <t>Kumluca</t>
  </si>
  <si>
    <t>Manavgat</t>
  </si>
  <si>
    <t>Serik</t>
  </si>
  <si>
    <t>Demre</t>
  </si>
  <si>
    <t>İbradı</t>
  </si>
  <si>
    <t>Kemer / Antalya</t>
  </si>
  <si>
    <t>Aksu / Antalya</t>
  </si>
  <si>
    <t>Döşemealtı</t>
  </si>
  <si>
    <t>Kepez</t>
  </si>
  <si>
    <t>Konyaaltı</t>
  </si>
  <si>
    <t>Muratpaşa</t>
  </si>
  <si>
    <t>Artvin</t>
  </si>
  <si>
    <t>Ardanuç</t>
  </si>
  <si>
    <t>Arhavi</t>
  </si>
  <si>
    <t>Artvin Merkez</t>
  </si>
  <si>
    <t>Borçka</t>
  </si>
  <si>
    <t>Hopa</t>
  </si>
  <si>
    <t>Şavşat</t>
  </si>
  <si>
    <t>Yusufeli</t>
  </si>
  <si>
    <t>Murgul</t>
  </si>
  <si>
    <t>Kemalpaşa / Artvin</t>
  </si>
  <si>
    <t>Aydın</t>
  </si>
  <si>
    <t>Aydın Merkez</t>
  </si>
  <si>
    <t>Bozdoğan</t>
  </si>
  <si>
    <t>Çine</t>
  </si>
  <si>
    <t>Germencik</t>
  </si>
  <si>
    <t>Karacasu</t>
  </si>
  <si>
    <t>Koçarlı</t>
  </si>
  <si>
    <t>Kuşadası</t>
  </si>
  <si>
    <t>Kuyucak</t>
  </si>
  <si>
    <t>Nazilli</t>
  </si>
  <si>
    <t>Söke</t>
  </si>
  <si>
    <t>Sultanhisar</t>
  </si>
  <si>
    <t>Yenipazar / Aydın</t>
  </si>
  <si>
    <t>Buharkent</t>
  </si>
  <si>
    <t>İncirliova</t>
  </si>
  <si>
    <t>Karpuzlu</t>
  </si>
  <si>
    <t>Köşk</t>
  </si>
  <si>
    <t>Didim</t>
  </si>
  <si>
    <t>Efeler</t>
  </si>
  <si>
    <t>Balıkesir</t>
  </si>
  <si>
    <t>Ayvalık</t>
  </si>
  <si>
    <t>Balıkesir Merkez</t>
  </si>
  <si>
    <t>Balya</t>
  </si>
  <si>
    <t>Bandırma</t>
  </si>
  <si>
    <t>Bigadiç</t>
  </si>
  <si>
    <t>Burhaniye</t>
  </si>
  <si>
    <t>Dursunbey</t>
  </si>
  <si>
    <t>Edremit / Balıkesir</t>
  </si>
  <si>
    <t>Erdek</t>
  </si>
  <si>
    <t>Gönen / Balıkesir</t>
  </si>
  <si>
    <t>Havran</t>
  </si>
  <si>
    <t>İvrindi</t>
  </si>
  <si>
    <t>Kepsut</t>
  </si>
  <si>
    <t>Manyas</t>
  </si>
  <si>
    <t>Savaştepe</t>
  </si>
  <si>
    <t>Sındırgı</t>
  </si>
  <si>
    <t>Susurluk</t>
  </si>
  <si>
    <t>Marmara</t>
  </si>
  <si>
    <t>Gömeç</t>
  </si>
  <si>
    <t>Altıeylül</t>
  </si>
  <si>
    <t>Karesi</t>
  </si>
  <si>
    <t>Bilecik</t>
  </si>
  <si>
    <t>Bilecik Merkez</t>
  </si>
  <si>
    <t>Bozüyük</t>
  </si>
  <si>
    <t>Gölpazarı</t>
  </si>
  <si>
    <t>Osmaneli</t>
  </si>
  <si>
    <t>Pazaryeri</t>
  </si>
  <si>
    <t>Söğüt</t>
  </si>
  <si>
    <t>Yenipazar / Bilecik</t>
  </si>
  <si>
    <t>İnhisar</t>
  </si>
  <si>
    <t>Bingöl</t>
  </si>
  <si>
    <t>Bingöl Merkez</t>
  </si>
  <si>
    <t>Genç</t>
  </si>
  <si>
    <t>Karlıova</t>
  </si>
  <si>
    <t>Kiğı</t>
  </si>
  <si>
    <t>Solhan</t>
  </si>
  <si>
    <t>Adaklı</t>
  </si>
  <si>
    <t>Yayladere</t>
  </si>
  <si>
    <t>Yedisu</t>
  </si>
  <si>
    <t>Bitlis</t>
  </si>
  <si>
    <t>Adilcevaz</t>
  </si>
  <si>
    <t>Ahlat</t>
  </si>
  <si>
    <t>Bitlis Merkez</t>
  </si>
  <si>
    <t>Hizan</t>
  </si>
  <si>
    <t>Mutki</t>
  </si>
  <si>
    <t>Tatvan</t>
  </si>
  <si>
    <t>Güroymak</t>
  </si>
  <si>
    <t>Bolu</t>
  </si>
  <si>
    <t>Bolu Merkez</t>
  </si>
  <si>
    <t>Gerede</t>
  </si>
  <si>
    <t>Göynük</t>
  </si>
  <si>
    <t>Kıbrıscık</t>
  </si>
  <si>
    <t>Mengen</t>
  </si>
  <si>
    <t>Mudurnu</t>
  </si>
  <si>
    <t>Seben</t>
  </si>
  <si>
    <t>Dörtdivan</t>
  </si>
  <si>
    <t>Yeniçağa</t>
  </si>
  <si>
    <t>Burdur</t>
  </si>
  <si>
    <t>Ağlasun</t>
  </si>
  <si>
    <t>Bucak</t>
  </si>
  <si>
    <t>Burdur Merkez</t>
  </si>
  <si>
    <t>Gölhisar</t>
  </si>
  <si>
    <t>Tefenni</t>
  </si>
  <si>
    <t>Yeşilova</t>
  </si>
  <si>
    <t>Karamanlı</t>
  </si>
  <si>
    <t>Kemer / Burdur</t>
  </si>
  <si>
    <t>Altınyayla / Burdur</t>
  </si>
  <si>
    <t>Çavdır</t>
  </si>
  <si>
    <t>Çeltikçi</t>
  </si>
  <si>
    <t>Bursa</t>
  </si>
  <si>
    <t>Gemlik</t>
  </si>
  <si>
    <t>İnegöl</t>
  </si>
  <si>
    <t>İznik</t>
  </si>
  <si>
    <t>Karacabey</t>
  </si>
  <si>
    <t>Keles</t>
  </si>
  <si>
    <t>Mudanya</t>
  </si>
  <si>
    <t>Mustafakemalpaşa</t>
  </si>
  <si>
    <t>Orhaneli</t>
  </si>
  <si>
    <t>Orhangazi</t>
  </si>
  <si>
    <t>Yenişehir / Bursa</t>
  </si>
  <si>
    <t>Büyükorhan</t>
  </si>
  <si>
    <t>Harmancık</t>
  </si>
  <si>
    <t>Nilüfer</t>
  </si>
  <si>
    <t>Osmangazi</t>
  </si>
  <si>
    <t>Yıldırım</t>
  </si>
  <si>
    <t>Gürsu</t>
  </si>
  <si>
    <t>Kestel</t>
  </si>
  <si>
    <t>Çanakkale</t>
  </si>
  <si>
    <t>Ayvacık / Çanakkale</t>
  </si>
  <si>
    <t>Bayramiç</t>
  </si>
  <si>
    <t>Biga</t>
  </si>
  <si>
    <t>Bozcaada</t>
  </si>
  <si>
    <t>Çan</t>
  </si>
  <si>
    <t>Çanakkale Merkez</t>
  </si>
  <si>
    <t>Eceabat</t>
  </si>
  <si>
    <t>Ezine</t>
  </si>
  <si>
    <t>Gelibolu</t>
  </si>
  <si>
    <t>Gökçeada</t>
  </si>
  <si>
    <t>Lapseki</t>
  </si>
  <si>
    <t>Yenice / Çanakkale</t>
  </si>
  <si>
    <t>Çankırı</t>
  </si>
  <si>
    <t>Çankırı Merkez</t>
  </si>
  <si>
    <t>Çerkeş</t>
  </si>
  <si>
    <t>Eldivan</t>
  </si>
  <si>
    <t>Ilgaz</t>
  </si>
  <si>
    <t>Kurşunlu</t>
  </si>
  <si>
    <t>Orta</t>
  </si>
  <si>
    <t>Şabanözü</t>
  </si>
  <si>
    <t>Yapraklı</t>
  </si>
  <si>
    <t>Atkaracalar</t>
  </si>
  <si>
    <t>Kızılırmak</t>
  </si>
  <si>
    <t>Bayramören</t>
  </si>
  <si>
    <t>Korgun</t>
  </si>
  <si>
    <t>Çorum</t>
  </si>
  <si>
    <t>Alaca</t>
  </si>
  <si>
    <t>Bayat / Çorum</t>
  </si>
  <si>
    <t>Çorum Merkez</t>
  </si>
  <si>
    <t>İskilip</t>
  </si>
  <si>
    <t>Kargı</t>
  </si>
  <si>
    <t>Mecitözü</t>
  </si>
  <si>
    <t>Ortaköy / Çorum</t>
  </si>
  <si>
    <t>Osmancık</t>
  </si>
  <si>
    <t>Sungurlu</t>
  </si>
  <si>
    <t>Boğazkale</t>
  </si>
  <si>
    <t>Uğurludağ</t>
  </si>
  <si>
    <t>Dodurga</t>
  </si>
  <si>
    <t>Laçin</t>
  </si>
  <si>
    <t>Oğuzlar</t>
  </si>
  <si>
    <t>Denizli</t>
  </si>
  <si>
    <t>Acıpayam</t>
  </si>
  <si>
    <t>Buldan</t>
  </si>
  <si>
    <t>Çal</t>
  </si>
  <si>
    <t>Çameli</t>
  </si>
  <si>
    <t>Çardak</t>
  </si>
  <si>
    <t>Çivril</t>
  </si>
  <si>
    <t>Denizli Merkez</t>
  </si>
  <si>
    <t>Güney</t>
  </si>
  <si>
    <t>Kale / Denizli</t>
  </si>
  <si>
    <t>Sarayköy</t>
  </si>
  <si>
    <t>Tavas</t>
  </si>
  <si>
    <t>Babadağ</t>
  </si>
  <si>
    <t>Bekilli</t>
  </si>
  <si>
    <t>Honaz</t>
  </si>
  <si>
    <t>Serinhisar</t>
  </si>
  <si>
    <t>Pamukkale</t>
  </si>
  <si>
    <t>Baklan</t>
  </si>
  <si>
    <t>Beyağaç</t>
  </si>
  <si>
    <t>Bozkurt / Denizli</t>
  </si>
  <si>
    <t>Merkezefendi</t>
  </si>
  <si>
    <t>Diyarbakır</t>
  </si>
  <si>
    <t>Bismil</t>
  </si>
  <si>
    <t>Çermik</t>
  </si>
  <si>
    <t>Çınar</t>
  </si>
  <si>
    <t>Çüngüş</t>
  </si>
  <si>
    <t>Dicle</t>
  </si>
  <si>
    <t>Diyarbakır Merkez</t>
  </si>
  <si>
    <t>Ergani</t>
  </si>
  <si>
    <t>Hani</t>
  </si>
  <si>
    <t>Hazro</t>
  </si>
  <si>
    <t>Kulp</t>
  </si>
  <si>
    <t>Lice</t>
  </si>
  <si>
    <t>Silvan</t>
  </si>
  <si>
    <t>Eğil</t>
  </si>
  <si>
    <t>Kocaköy</t>
  </si>
  <si>
    <t>Bağlar</t>
  </si>
  <si>
    <t>Kayapınar</t>
  </si>
  <si>
    <t>Sur</t>
  </si>
  <si>
    <t>Yenişehir / Diyarbakır</t>
  </si>
  <si>
    <t>Edirne</t>
  </si>
  <si>
    <t>Edirne Merkez</t>
  </si>
  <si>
    <t>Enez</t>
  </si>
  <si>
    <t>Havsa</t>
  </si>
  <si>
    <t>İpsala</t>
  </si>
  <si>
    <t>Keşan</t>
  </si>
  <si>
    <t>Lalapaşa</t>
  </si>
  <si>
    <t>Meriç</t>
  </si>
  <si>
    <t>Uzunköprü</t>
  </si>
  <si>
    <t>Süloğlu</t>
  </si>
  <si>
    <t>Elazığ</t>
  </si>
  <si>
    <t>Ağın</t>
  </si>
  <si>
    <t>Baskil</t>
  </si>
  <si>
    <t>Elazığ Merkez</t>
  </si>
  <si>
    <t>Karakoçan</t>
  </si>
  <si>
    <t>Keban</t>
  </si>
  <si>
    <t>Maden</t>
  </si>
  <si>
    <t>Palu</t>
  </si>
  <si>
    <t>Sivrice</t>
  </si>
  <si>
    <t>Arıcak</t>
  </si>
  <si>
    <t>Kovancılar</t>
  </si>
  <si>
    <t>Alacakaya</t>
  </si>
  <si>
    <t>Erzincan</t>
  </si>
  <si>
    <t>Çayırlı</t>
  </si>
  <si>
    <t>Erzincan Merkez</t>
  </si>
  <si>
    <t>İliç</t>
  </si>
  <si>
    <t>Kemah</t>
  </si>
  <si>
    <t>Kemaliye</t>
  </si>
  <si>
    <t>Refahiye</t>
  </si>
  <si>
    <t>Tercan</t>
  </si>
  <si>
    <t>Üzümlü</t>
  </si>
  <si>
    <t>Otlukbeli</t>
  </si>
  <si>
    <t>Erzurum</t>
  </si>
  <si>
    <t>Aşkale</t>
  </si>
  <si>
    <t>Çat</t>
  </si>
  <si>
    <t>Erzurum Merkez</t>
  </si>
  <si>
    <t>Hınıs</t>
  </si>
  <si>
    <t>Horasan</t>
  </si>
  <si>
    <t>İspir</t>
  </si>
  <si>
    <t>Karayazı</t>
  </si>
  <si>
    <t>Narman</t>
  </si>
  <si>
    <t>Oltu</t>
  </si>
  <si>
    <t>Olur</t>
  </si>
  <si>
    <t>Pasinler</t>
  </si>
  <si>
    <t>Şenkaya</t>
  </si>
  <si>
    <t>Tekman</t>
  </si>
  <si>
    <t>Tortum</t>
  </si>
  <si>
    <t>Karaçoban</t>
  </si>
  <si>
    <t>Uzundere</t>
  </si>
  <si>
    <t>Pazaryolu</t>
  </si>
  <si>
    <t>Aziziye</t>
  </si>
  <si>
    <t>Köprüköy</t>
  </si>
  <si>
    <t>Palandöken</t>
  </si>
  <si>
    <t>Yakutiye</t>
  </si>
  <si>
    <t>Eskişehir</t>
  </si>
  <si>
    <t>Çifteler</t>
  </si>
  <si>
    <t>Eskişehir Merkez</t>
  </si>
  <si>
    <t>Mahmudiye</t>
  </si>
  <si>
    <t>Mihalıççık</t>
  </si>
  <si>
    <t>Sarıcakaya</t>
  </si>
  <si>
    <t>Seyitgazi</t>
  </si>
  <si>
    <t>Sivrihisar</t>
  </si>
  <si>
    <t>Alpu</t>
  </si>
  <si>
    <t>Beylikova</t>
  </si>
  <si>
    <t>İnönü</t>
  </si>
  <si>
    <t>Günyüzü</t>
  </si>
  <si>
    <t>Han</t>
  </si>
  <si>
    <t>Mihalgazi</t>
  </si>
  <si>
    <t>Odunpazarı</t>
  </si>
  <si>
    <t>Tepebaşı</t>
  </si>
  <si>
    <t>Gaziantep</t>
  </si>
  <si>
    <t>Araban</t>
  </si>
  <si>
    <t>İslahiye</t>
  </si>
  <si>
    <t>Nizip</t>
  </si>
  <si>
    <t>Oğuzeli</t>
  </si>
  <si>
    <t>Yavuzeli</t>
  </si>
  <si>
    <t>Şahinbey</t>
  </si>
  <si>
    <t>Şehitkamil</t>
  </si>
  <si>
    <t>Karkamış</t>
  </si>
  <si>
    <t>Nurdağı</t>
  </si>
  <si>
    <t>Giresun</t>
  </si>
  <si>
    <t>Alucra</t>
  </si>
  <si>
    <t>Bulancak</t>
  </si>
  <si>
    <t>Dereli</t>
  </si>
  <si>
    <t>Espiye</t>
  </si>
  <si>
    <t>Eynesil</t>
  </si>
  <si>
    <t>Giresun Merkez</t>
  </si>
  <si>
    <t>Görele</t>
  </si>
  <si>
    <t>Keşap</t>
  </si>
  <si>
    <t>Şebinkarahisar</t>
  </si>
  <si>
    <t>Tirebolu</t>
  </si>
  <si>
    <t>Piraziz</t>
  </si>
  <si>
    <t>Yağlıdere</t>
  </si>
  <si>
    <t>Çamoluk</t>
  </si>
  <si>
    <t>Çanakçı</t>
  </si>
  <si>
    <t>Doğankent</t>
  </si>
  <si>
    <t>Güce</t>
  </si>
  <si>
    <t>Gümüşhane</t>
  </si>
  <si>
    <t>Gümüşhane Merkez</t>
  </si>
  <si>
    <t>Kelkit</t>
  </si>
  <si>
    <t>Şiran</t>
  </si>
  <si>
    <t>Torul</t>
  </si>
  <si>
    <t>Köse</t>
  </si>
  <si>
    <t>Kürtün</t>
  </si>
  <si>
    <t>Hakkari</t>
  </si>
  <si>
    <t>Çukurca</t>
  </si>
  <si>
    <t>Hakkari Merkez</t>
  </si>
  <si>
    <t>Şemdinli</t>
  </si>
  <si>
    <t>Yüksekova</t>
  </si>
  <si>
    <t>Hatay</t>
  </si>
  <si>
    <t>Altınözü</t>
  </si>
  <si>
    <t>Dörtyol</t>
  </si>
  <si>
    <t>Hassa</t>
  </si>
  <si>
    <t>Hatay Merkez</t>
  </si>
  <si>
    <t>İskenderun</t>
  </si>
  <si>
    <t>Kırıkhan</t>
  </si>
  <si>
    <t>Reyhanlı</t>
  </si>
  <si>
    <t>Samandağ</t>
  </si>
  <si>
    <t>Yayladağı</t>
  </si>
  <si>
    <t>Erzin</t>
  </si>
  <si>
    <t>Belen</t>
  </si>
  <si>
    <t>Kumlu</t>
  </si>
  <si>
    <t>Antakya</t>
  </si>
  <si>
    <t>Arsuz</t>
  </si>
  <si>
    <t>Defne</t>
  </si>
  <si>
    <t>Payas</t>
  </si>
  <si>
    <t>Isparta</t>
  </si>
  <si>
    <t>Atabey</t>
  </si>
  <si>
    <t>Eğirdir</t>
  </si>
  <si>
    <t>Gelendost</t>
  </si>
  <si>
    <t>Isparta Merkez</t>
  </si>
  <si>
    <t>Keçiborlu</t>
  </si>
  <si>
    <t>Senirkent</t>
  </si>
  <si>
    <t>Sütçüler</t>
  </si>
  <si>
    <t>Şarkikaraağaç</t>
  </si>
  <si>
    <t>Uluborlu</t>
  </si>
  <si>
    <t>Yalvaç</t>
  </si>
  <si>
    <t>Aksu / Isparta</t>
  </si>
  <si>
    <t>Gönen / Isparta</t>
  </si>
  <si>
    <t>Yenişarbademli</t>
  </si>
  <si>
    <t>Mersin</t>
  </si>
  <si>
    <t>Anamur</t>
  </si>
  <si>
    <t>Erdemli</t>
  </si>
  <si>
    <t>Gülnar</t>
  </si>
  <si>
    <t>Mersin Merkez</t>
  </si>
  <si>
    <t>Mut</t>
  </si>
  <si>
    <t>Silifke</t>
  </si>
  <si>
    <t>Tarsus</t>
  </si>
  <si>
    <t>Aydıncık / Mersin</t>
  </si>
  <si>
    <t>Bozyazı</t>
  </si>
  <si>
    <t>Çamlıyayla</t>
  </si>
  <si>
    <t>Akdeniz</t>
  </si>
  <si>
    <t>Mezitli</t>
  </si>
  <si>
    <t>Toroslar</t>
  </si>
  <si>
    <t>Yenişehir / Mersin</t>
  </si>
  <si>
    <t>İstanbul</t>
  </si>
  <si>
    <t>Adalar</t>
  </si>
  <si>
    <t>Bakırköy</t>
  </si>
  <si>
    <t>Beşiktaş</t>
  </si>
  <si>
    <t>Beykoz</t>
  </si>
  <si>
    <t>Beyoğlu</t>
  </si>
  <si>
    <t>Çatalca</t>
  </si>
  <si>
    <t>Eminönü</t>
  </si>
  <si>
    <t>Eyüp</t>
  </si>
  <si>
    <t>Fatih</t>
  </si>
  <si>
    <t>Gaziosmanpaşa</t>
  </si>
  <si>
    <t>Kadıköy</t>
  </si>
  <si>
    <t>Kartal</t>
  </si>
  <si>
    <t>Sarıyer</t>
  </si>
  <si>
    <t>Silivri</t>
  </si>
  <si>
    <t>Şile</t>
  </si>
  <si>
    <t>Şişli</t>
  </si>
  <si>
    <t>Üsküdar</t>
  </si>
  <si>
    <t>Zeytinburnu</t>
  </si>
  <si>
    <t>Büyükçekmece</t>
  </si>
  <si>
    <t>Kağıthane</t>
  </si>
  <si>
    <t>Küçükçekmece</t>
  </si>
  <si>
    <t>Pendik</t>
  </si>
  <si>
    <t>Ümraniye</t>
  </si>
  <si>
    <t>Bayrampaşa</t>
  </si>
  <si>
    <t>Avcılar</t>
  </si>
  <si>
    <t>Bağcılar</t>
  </si>
  <si>
    <t>Bahçelievler</t>
  </si>
  <si>
    <t>Güngören</t>
  </si>
  <si>
    <t>Maltepe</t>
  </si>
  <si>
    <t>Sultanbeyli</t>
  </si>
  <si>
    <t>Tuzla</t>
  </si>
  <si>
    <t>Esenler</t>
  </si>
  <si>
    <t>Arnavutköy</t>
  </si>
  <si>
    <t>Ataşehir</t>
  </si>
  <si>
    <t>Başakşehir</t>
  </si>
  <si>
    <t>Beylikdüzü</t>
  </si>
  <si>
    <t>Çekmeköy</t>
  </si>
  <si>
    <t>Esenyurt</t>
  </si>
  <si>
    <t>Sancaktepe</t>
  </si>
  <si>
    <t>Sultangazi</t>
  </si>
  <si>
    <t>İzmir</t>
  </si>
  <si>
    <t>Aliağa</t>
  </si>
  <si>
    <t>Bayındır</t>
  </si>
  <si>
    <t>Bergama</t>
  </si>
  <si>
    <t>Bornova</t>
  </si>
  <si>
    <t>Çeşme</t>
  </si>
  <si>
    <t>Dikili</t>
  </si>
  <si>
    <t>Foça</t>
  </si>
  <si>
    <t>Karaburun</t>
  </si>
  <si>
    <t>Karşıyaka</t>
  </si>
  <si>
    <t>Kemalpaşa / İzmir</t>
  </si>
  <si>
    <t>Kınık</t>
  </si>
  <si>
    <t>Kiraz</t>
  </si>
  <si>
    <t>Menemen</t>
  </si>
  <si>
    <t>Ödemiş</t>
  </si>
  <si>
    <t>Seferihisar</t>
  </si>
  <si>
    <t>Selçuk</t>
  </si>
  <si>
    <t>Tire</t>
  </si>
  <si>
    <t>Torbalı</t>
  </si>
  <si>
    <t>Urla</t>
  </si>
  <si>
    <t>Beydağ</t>
  </si>
  <si>
    <t>Buca</t>
  </si>
  <si>
    <t>Konak</t>
  </si>
  <si>
    <t>Menderes</t>
  </si>
  <si>
    <t>Balçova</t>
  </si>
  <si>
    <t>Çiğli</t>
  </si>
  <si>
    <t>Gaziemir</t>
  </si>
  <si>
    <t>Narlıdere</t>
  </si>
  <si>
    <t>Güzelbahçe</t>
  </si>
  <si>
    <t>Bayraklı</t>
  </si>
  <si>
    <t>Karabağlar</t>
  </si>
  <si>
    <t>Kars</t>
  </si>
  <si>
    <t>Arpaçay</t>
  </si>
  <si>
    <t>Digor</t>
  </si>
  <si>
    <t>Kağızman</t>
  </si>
  <si>
    <t>Kars Merkez</t>
  </si>
  <si>
    <t>Sarıkamış</t>
  </si>
  <si>
    <t>Selim</t>
  </si>
  <si>
    <t>Susuz</t>
  </si>
  <si>
    <t>Akyaka</t>
  </si>
  <si>
    <t>Kastamonu</t>
  </si>
  <si>
    <t>Abana</t>
  </si>
  <si>
    <t>Araç</t>
  </si>
  <si>
    <t>Azdavay</t>
  </si>
  <si>
    <t>Bozkurt / Kastamonu</t>
  </si>
  <si>
    <t>Cide</t>
  </si>
  <si>
    <t>Çatalzeytin</t>
  </si>
  <si>
    <t>Daday</t>
  </si>
  <si>
    <t>Devrekani</t>
  </si>
  <si>
    <t>İnebolu</t>
  </si>
  <si>
    <t>Kastamonu Merkez</t>
  </si>
  <si>
    <t>Küre</t>
  </si>
  <si>
    <t>Taşköprü</t>
  </si>
  <si>
    <t>Tosya</t>
  </si>
  <si>
    <t>İhsangazi</t>
  </si>
  <si>
    <t>Pınarbaşı / Kastamonu</t>
  </si>
  <si>
    <t>Şenpazar</t>
  </si>
  <si>
    <t>Ağlı</t>
  </si>
  <si>
    <t>Doğanyurt</t>
  </si>
  <si>
    <t>Hanönü</t>
  </si>
  <si>
    <t>Seydiler</t>
  </si>
  <si>
    <t>Kayseri</t>
  </si>
  <si>
    <t>Bünyan</t>
  </si>
  <si>
    <t>Develi</t>
  </si>
  <si>
    <t>Felahiye</t>
  </si>
  <si>
    <t>İncesu</t>
  </si>
  <si>
    <t>Pınarbaşı / Kayseri</t>
  </si>
  <si>
    <t>Sarıoğlan</t>
  </si>
  <si>
    <t>Sarız</t>
  </si>
  <si>
    <t>Tomarza</t>
  </si>
  <si>
    <t>Yahyalı</t>
  </si>
  <si>
    <t>Yeşilhisar</t>
  </si>
  <si>
    <t>Akkışla</t>
  </si>
  <si>
    <t>Talas</t>
  </si>
  <si>
    <t>Kocasinan</t>
  </si>
  <si>
    <t>Melikgazi</t>
  </si>
  <si>
    <t>Hacılar</t>
  </si>
  <si>
    <t>Özvatan</t>
  </si>
  <si>
    <t>Kırklareli</t>
  </si>
  <si>
    <t>Babaeski</t>
  </si>
  <si>
    <t>Demirköy</t>
  </si>
  <si>
    <t>Kırklareli Merkez</t>
  </si>
  <si>
    <t>Kofçaz</t>
  </si>
  <si>
    <t>Lüleburgaz</t>
  </si>
  <si>
    <t>Pehlivanköy</t>
  </si>
  <si>
    <t>Pınarhisar</t>
  </si>
  <si>
    <t>Vize</t>
  </si>
  <si>
    <t>Kırşehir</t>
  </si>
  <si>
    <t>Çiçekdağı</t>
  </si>
  <si>
    <t>Kaman</t>
  </si>
  <si>
    <t>Kırşehir Merkez</t>
  </si>
  <si>
    <t>Mucur</t>
  </si>
  <si>
    <t>Akpınar</t>
  </si>
  <si>
    <t>Akçakent</t>
  </si>
  <si>
    <t>Boztepe</t>
  </si>
  <si>
    <t>Kocaeli</t>
  </si>
  <si>
    <t>Gebze</t>
  </si>
  <si>
    <t>Gölcük</t>
  </si>
  <si>
    <t>Kandıra</t>
  </si>
  <si>
    <t>Karamürsel</t>
  </si>
  <si>
    <t>Kocaeli Merkez</t>
  </si>
  <si>
    <t>Körfez</t>
  </si>
  <si>
    <t>Derince</t>
  </si>
  <si>
    <t>Başiskele</t>
  </si>
  <si>
    <t>Çayırova</t>
  </si>
  <si>
    <t>Darıca</t>
  </si>
  <si>
    <t>Dilovası</t>
  </si>
  <si>
    <t>İzmit</t>
  </si>
  <si>
    <t>Kartepe</t>
  </si>
  <si>
    <t>Konya</t>
  </si>
  <si>
    <t>Akşehir</t>
  </si>
  <si>
    <t>Beyşehir</t>
  </si>
  <si>
    <t>Bozkır</t>
  </si>
  <si>
    <t>Cihanbeyli</t>
  </si>
  <si>
    <t>Çumra</t>
  </si>
  <si>
    <t>Doğanhisar</t>
  </si>
  <si>
    <t>Ereğli / Konya</t>
  </si>
  <si>
    <t>Hadim</t>
  </si>
  <si>
    <t>Ilgın</t>
  </si>
  <si>
    <t>Kadınhanı</t>
  </si>
  <si>
    <t>Karapınar</t>
  </si>
  <si>
    <t>Kulu</t>
  </si>
  <si>
    <t>Sarayönü</t>
  </si>
  <si>
    <t>Seydişehir</t>
  </si>
  <si>
    <t>Yunak</t>
  </si>
  <si>
    <t>Akören</t>
  </si>
  <si>
    <t>Altınekin</t>
  </si>
  <si>
    <t>Derebucak</t>
  </si>
  <si>
    <t>Hüyük</t>
  </si>
  <si>
    <t>Karatay</t>
  </si>
  <si>
    <t>Meram</t>
  </si>
  <si>
    <t>Selçuklu</t>
  </si>
  <si>
    <t>Taşkent</t>
  </si>
  <si>
    <t>Ahırlı</t>
  </si>
  <si>
    <t>Çeltik</t>
  </si>
  <si>
    <t>Derbent</t>
  </si>
  <si>
    <t>Emirgazi</t>
  </si>
  <si>
    <t>Güneysınır</t>
  </si>
  <si>
    <t>Halkapınar</t>
  </si>
  <si>
    <t>Tuzlukçu</t>
  </si>
  <si>
    <t>Yalıhüyük</t>
  </si>
  <si>
    <t>Kütahya</t>
  </si>
  <si>
    <t>Altıntaş</t>
  </si>
  <si>
    <t>Domaniç</t>
  </si>
  <si>
    <t>Emet</t>
  </si>
  <si>
    <t>Gediz</t>
  </si>
  <si>
    <t>Kütahya Merkez</t>
  </si>
  <si>
    <t>Simav</t>
  </si>
  <si>
    <t>Tavşanlı</t>
  </si>
  <si>
    <t>Aslanapa</t>
  </si>
  <si>
    <t>Dumlupınar</t>
  </si>
  <si>
    <t>Hisarcık</t>
  </si>
  <si>
    <t>Şaphane</t>
  </si>
  <si>
    <t>Çavdarhisar</t>
  </si>
  <si>
    <t>Pazarlar</t>
  </si>
  <si>
    <t>Malatya</t>
  </si>
  <si>
    <t>Akçadağ</t>
  </si>
  <si>
    <t>Arapgir</t>
  </si>
  <si>
    <t>Arguvan</t>
  </si>
  <si>
    <t>Darende</t>
  </si>
  <si>
    <t>Doğanşehir</t>
  </si>
  <si>
    <t>Hekimhan</t>
  </si>
  <si>
    <t>Malatya Merkez</t>
  </si>
  <si>
    <t>Pütürge</t>
  </si>
  <si>
    <t>Yeşilyurt / Malatya</t>
  </si>
  <si>
    <t>Battalgazi</t>
  </si>
  <si>
    <t>Doğanyol</t>
  </si>
  <si>
    <t>Kale / Malatya</t>
  </si>
  <si>
    <t>Kuluncak</t>
  </si>
  <si>
    <t>Yazıhan</t>
  </si>
  <si>
    <t>Manisa</t>
  </si>
  <si>
    <t>Akhisar</t>
  </si>
  <si>
    <t>Alaşehir</t>
  </si>
  <si>
    <t>Demirci</t>
  </si>
  <si>
    <t>Gördes</t>
  </si>
  <si>
    <t>Kırkağaç</t>
  </si>
  <si>
    <t>Kula</t>
  </si>
  <si>
    <t>Manisa Merkez</t>
  </si>
  <si>
    <t>Salihli</t>
  </si>
  <si>
    <t>Sarıgöl</t>
  </si>
  <si>
    <t>Saruhanlı</t>
  </si>
  <si>
    <t>Selendi</t>
  </si>
  <si>
    <t>Soma</t>
  </si>
  <si>
    <t>Turgutlu</t>
  </si>
  <si>
    <t>Ahmetli</t>
  </si>
  <si>
    <t>Gölmarmara</t>
  </si>
  <si>
    <t>Köprübaşı / Manisa</t>
  </si>
  <si>
    <t>Şehzadeler</t>
  </si>
  <si>
    <t>Yunusemre</t>
  </si>
  <si>
    <t>Kahramanmaraş</t>
  </si>
  <si>
    <t>Afşin</t>
  </si>
  <si>
    <t>Andırın</t>
  </si>
  <si>
    <t>Elbistan</t>
  </si>
  <si>
    <t>Göksun</t>
  </si>
  <si>
    <t>Kahramanmaraş Merkez</t>
  </si>
  <si>
    <t>Pazarcık</t>
  </si>
  <si>
    <t>Türkoğlu</t>
  </si>
  <si>
    <t>Çağlayancerit</t>
  </si>
  <si>
    <t>Ekinözü</t>
  </si>
  <si>
    <t>Nurhak</t>
  </si>
  <si>
    <t>Dulkadiroğlu</t>
  </si>
  <si>
    <t>Onikişubat</t>
  </si>
  <si>
    <t>Mardin</t>
  </si>
  <si>
    <t>Derik</t>
  </si>
  <si>
    <t>Kızıltepe</t>
  </si>
  <si>
    <t>Mardin Merkez</t>
  </si>
  <si>
    <t>Mazıdağı</t>
  </si>
  <si>
    <t>Midyat</t>
  </si>
  <si>
    <t>Nusaybin</t>
  </si>
  <si>
    <t>Ömerli</t>
  </si>
  <si>
    <t>Savur</t>
  </si>
  <si>
    <t>Dargeçit</t>
  </si>
  <si>
    <t>Yeşilli</t>
  </si>
  <si>
    <t>Artuklu</t>
  </si>
  <si>
    <t>Muğla</t>
  </si>
  <si>
    <t>Bodrum</t>
  </si>
  <si>
    <t>Datça</t>
  </si>
  <si>
    <t>Fethiye</t>
  </si>
  <si>
    <t>Köyceğiz</t>
  </si>
  <si>
    <t>Marmaris</t>
  </si>
  <si>
    <t>Milas</t>
  </si>
  <si>
    <t>Muğla Merkez</t>
  </si>
  <si>
    <t>Ula</t>
  </si>
  <si>
    <t>Yatağan</t>
  </si>
  <si>
    <t>Dalaman</t>
  </si>
  <si>
    <t>Ortaca</t>
  </si>
  <si>
    <t>Kavaklıdere</t>
  </si>
  <si>
    <t>Menteşe</t>
  </si>
  <si>
    <t>Seydikemer</t>
  </si>
  <si>
    <t>Muş</t>
  </si>
  <si>
    <t>Bulanık</t>
  </si>
  <si>
    <t>Malazgirt</t>
  </si>
  <si>
    <t>Muş Merkez</t>
  </si>
  <si>
    <t>Varto</t>
  </si>
  <si>
    <t>Hasköy</t>
  </si>
  <si>
    <t>Korkut</t>
  </si>
  <si>
    <t>Nevşehir</t>
  </si>
  <si>
    <t>Avanos</t>
  </si>
  <si>
    <t>Derinkuyu</t>
  </si>
  <si>
    <t>Gülşehir</t>
  </si>
  <si>
    <t>Hacıbektaş</t>
  </si>
  <si>
    <t>Kozaklı</t>
  </si>
  <si>
    <t>Nevşehir Merkez</t>
  </si>
  <si>
    <t>Ürgüp</t>
  </si>
  <si>
    <t>Acıgöl</t>
  </si>
  <si>
    <t>Niğde</t>
  </si>
  <si>
    <t>Bor</t>
  </si>
  <si>
    <t>Çamardı</t>
  </si>
  <si>
    <t>Niğde Merkez</t>
  </si>
  <si>
    <t>Ulukışla</t>
  </si>
  <si>
    <t>Altunhisar</t>
  </si>
  <si>
    <t>Çiftlik</t>
  </si>
  <si>
    <t>Ordu</t>
  </si>
  <si>
    <t>Akkuş</t>
  </si>
  <si>
    <t>Aybastı</t>
  </si>
  <si>
    <t>Fatsa</t>
  </si>
  <si>
    <t>Gölköy</t>
  </si>
  <si>
    <t>Korgan</t>
  </si>
  <si>
    <t>Kumru</t>
  </si>
  <si>
    <t>Mesudiye</t>
  </si>
  <si>
    <t>Ordu Merkez</t>
  </si>
  <si>
    <t>Perşembe</t>
  </si>
  <si>
    <t>Ulubey / Ordu</t>
  </si>
  <si>
    <t>Ünye</t>
  </si>
  <si>
    <t>Gülyalı</t>
  </si>
  <si>
    <t>Gürgentepe</t>
  </si>
  <si>
    <t>Çamaş</t>
  </si>
  <si>
    <t>Çatalpınar</t>
  </si>
  <si>
    <t>Çaybaşı</t>
  </si>
  <si>
    <t>İkizce</t>
  </si>
  <si>
    <t>Kabadüz</t>
  </si>
  <si>
    <t>Kabataş</t>
  </si>
  <si>
    <t>Altınordu</t>
  </si>
  <si>
    <t>Rize</t>
  </si>
  <si>
    <t>Ardeşen</t>
  </si>
  <si>
    <t>Çamlıhemşin</t>
  </si>
  <si>
    <t>Çayeli</t>
  </si>
  <si>
    <t>Fındıklı</t>
  </si>
  <si>
    <t>İkizdere</t>
  </si>
  <si>
    <t>Kalkandere</t>
  </si>
  <si>
    <t>Pazar / Rize</t>
  </si>
  <si>
    <t>Rize Merkez</t>
  </si>
  <si>
    <t>Güneysu</t>
  </si>
  <si>
    <t>Derepazarı</t>
  </si>
  <si>
    <t>Hemşin</t>
  </si>
  <si>
    <t>İyidere</t>
  </si>
  <si>
    <t>Sakarya</t>
  </si>
  <si>
    <t>Akyazı</t>
  </si>
  <si>
    <t>Geyve</t>
  </si>
  <si>
    <t>Hendek</t>
  </si>
  <si>
    <t>Karasu</t>
  </si>
  <si>
    <t>Kaynarca</t>
  </si>
  <si>
    <t>Sakarya Merkez</t>
  </si>
  <si>
    <t>Sapanca</t>
  </si>
  <si>
    <t>Kocaali</t>
  </si>
  <si>
    <t>Pamukova</t>
  </si>
  <si>
    <t>Taraklı</t>
  </si>
  <si>
    <t>Ferizli</t>
  </si>
  <si>
    <t>Karapürçek</t>
  </si>
  <si>
    <t>Söğütlü</t>
  </si>
  <si>
    <t>Adapazarı</t>
  </si>
  <si>
    <t>Arifiye</t>
  </si>
  <si>
    <t>Erenler</t>
  </si>
  <si>
    <t>Serdivan</t>
  </si>
  <si>
    <t>Samsun</t>
  </si>
  <si>
    <t>Alaçam</t>
  </si>
  <si>
    <t>Bafra</t>
  </si>
  <si>
    <t>Çarşamba</t>
  </si>
  <si>
    <t>Havza</t>
  </si>
  <si>
    <t>Kavak</t>
  </si>
  <si>
    <t>Ladik</t>
  </si>
  <si>
    <t>Samsun Merkez</t>
  </si>
  <si>
    <t>Terme</t>
  </si>
  <si>
    <t>Vezirköprü</t>
  </si>
  <si>
    <t>Asarcık</t>
  </si>
  <si>
    <t>19 Mayıs</t>
  </si>
  <si>
    <t>Salıpazarı</t>
  </si>
  <si>
    <t>Tekkeköy</t>
  </si>
  <si>
    <t>Ayvacık / Samsun</t>
  </si>
  <si>
    <t>Yakakent</t>
  </si>
  <si>
    <t>Atakum</t>
  </si>
  <si>
    <t>Canik</t>
  </si>
  <si>
    <t>İlkadım</t>
  </si>
  <si>
    <t>Siirt</t>
  </si>
  <si>
    <t>Baykan</t>
  </si>
  <si>
    <t>Eruh</t>
  </si>
  <si>
    <t>Kurtalan</t>
  </si>
  <si>
    <t>Pervari</t>
  </si>
  <si>
    <t>Siirt Merkez</t>
  </si>
  <si>
    <t>Şirvan</t>
  </si>
  <si>
    <t>Tillo</t>
  </si>
  <si>
    <t>Sinop</t>
  </si>
  <si>
    <t>Ayancık</t>
  </si>
  <si>
    <t>Boyabat</t>
  </si>
  <si>
    <t>Durağan</t>
  </si>
  <si>
    <t>Erfelek</t>
  </si>
  <si>
    <t>Gerze</t>
  </si>
  <si>
    <t>Sinop Merkez</t>
  </si>
  <si>
    <t>Türkeli</t>
  </si>
  <si>
    <t>Dikmen</t>
  </si>
  <si>
    <t>Saraydüzü</t>
  </si>
  <si>
    <t>Sivas</t>
  </si>
  <si>
    <t>Divriği</t>
  </si>
  <si>
    <t>Gemerek</t>
  </si>
  <si>
    <t>Gürün</t>
  </si>
  <si>
    <t>Hafik</t>
  </si>
  <si>
    <t>İmranlı</t>
  </si>
  <si>
    <t>Kangal</t>
  </si>
  <si>
    <t>Koyulhisar</t>
  </si>
  <si>
    <t>Sivas Merkez</t>
  </si>
  <si>
    <t>Suşehri</t>
  </si>
  <si>
    <t>Şarkışla</t>
  </si>
  <si>
    <t>Yıldızeli</t>
  </si>
  <si>
    <t>Zara</t>
  </si>
  <si>
    <t>Akıncılar</t>
  </si>
  <si>
    <t>Altınyayla / Sivas</t>
  </si>
  <si>
    <t>Doğanşar</t>
  </si>
  <si>
    <t>Gölova</t>
  </si>
  <si>
    <t>Ulaş</t>
  </si>
  <si>
    <t>Tekirdağ</t>
  </si>
  <si>
    <t>Çerkezköy</t>
  </si>
  <si>
    <t>Çorlu</t>
  </si>
  <si>
    <t>Hayrabolu</t>
  </si>
  <si>
    <t>Malkara</t>
  </si>
  <si>
    <t>Muratlı</t>
  </si>
  <si>
    <t>Saray / Tekirdağ</t>
  </si>
  <si>
    <t>Şarköy</t>
  </si>
  <si>
    <t>Tekirdağ Merkez</t>
  </si>
  <si>
    <t>Marmaraereğlisi</t>
  </si>
  <si>
    <t>Ergene</t>
  </si>
  <si>
    <t>Kapaklı</t>
  </si>
  <si>
    <t>Süleymanpaşa</t>
  </si>
  <si>
    <t>Tokat</t>
  </si>
  <si>
    <t>Almus</t>
  </si>
  <si>
    <t>Artova</t>
  </si>
  <si>
    <t>Erbaa</t>
  </si>
  <si>
    <t>Niksar</t>
  </si>
  <si>
    <t>Reşadiye</t>
  </si>
  <si>
    <t>Tokat Merkez</t>
  </si>
  <si>
    <t>Turhal</t>
  </si>
  <si>
    <t>Zile</t>
  </si>
  <si>
    <t>Pazar / Tokat</t>
  </si>
  <si>
    <t>Yeşilyurt / Tokat</t>
  </si>
  <si>
    <t>Başçiftlik</t>
  </si>
  <si>
    <t>Sulusaray</t>
  </si>
  <si>
    <t>Trabzon</t>
  </si>
  <si>
    <t>Akçaabat</t>
  </si>
  <si>
    <t>Araklı</t>
  </si>
  <si>
    <t>Arsin</t>
  </si>
  <si>
    <t>Çaykara</t>
  </si>
  <si>
    <t>Maçka</t>
  </si>
  <si>
    <t>Of</t>
  </si>
  <si>
    <t>Sürmene</t>
  </si>
  <si>
    <t>Tonya</t>
  </si>
  <si>
    <t>Trabzon Merkez</t>
  </si>
  <si>
    <t>Vakfıkebir</t>
  </si>
  <si>
    <t>Yomra</t>
  </si>
  <si>
    <t>Beşikdüzü</t>
  </si>
  <si>
    <t>Şalpazarı</t>
  </si>
  <si>
    <t>Çarşıbaşı</t>
  </si>
  <si>
    <t>Dernekpazarı</t>
  </si>
  <si>
    <t>Düzköy</t>
  </si>
  <si>
    <t>Hayrat</t>
  </si>
  <si>
    <t>Köprübaşı / Trabzon</t>
  </si>
  <si>
    <t>Ortahisar</t>
  </si>
  <si>
    <t>Tunceli</t>
  </si>
  <si>
    <t>Çemişgezek</t>
  </si>
  <si>
    <t>Hozat</t>
  </si>
  <si>
    <t>Mazgirt</t>
  </si>
  <si>
    <t>Nazımiye</t>
  </si>
  <si>
    <t>Ovacık / Tunceli</t>
  </si>
  <si>
    <t>Pertek</t>
  </si>
  <si>
    <t>Pülümür</t>
  </si>
  <si>
    <t>Tunceli Merkez</t>
  </si>
  <si>
    <t>Şanlıurfa</t>
  </si>
  <si>
    <t>Akçakale</t>
  </si>
  <si>
    <t>Birecik</t>
  </si>
  <si>
    <t>Bozova</t>
  </si>
  <si>
    <t>Ceylanpınar</t>
  </si>
  <si>
    <t>Halfeti</t>
  </si>
  <si>
    <t>Hilvan</t>
  </si>
  <si>
    <t>Siverek</t>
  </si>
  <si>
    <t>Suruç</t>
  </si>
  <si>
    <t>Şanlıurfa Merkez</t>
  </si>
  <si>
    <t>Viranşehir</t>
  </si>
  <si>
    <t>Harran</t>
  </si>
  <si>
    <t>Eyyübiye</t>
  </si>
  <si>
    <t>Haliliye</t>
  </si>
  <si>
    <t>Karaköprü</t>
  </si>
  <si>
    <t>Uşak</t>
  </si>
  <si>
    <t>Banaz</t>
  </si>
  <si>
    <t>Eşme</t>
  </si>
  <si>
    <t>Karahallı</t>
  </si>
  <si>
    <t>Sivaslı</t>
  </si>
  <si>
    <t>Ulubey / Uşak</t>
  </si>
  <si>
    <t>Uşak Merkez</t>
  </si>
  <si>
    <t>Van</t>
  </si>
  <si>
    <t>Başkale</t>
  </si>
  <si>
    <t>Çatak</t>
  </si>
  <si>
    <t>Erciş</t>
  </si>
  <si>
    <t>Gevaş</t>
  </si>
  <si>
    <t>Gürpınar</t>
  </si>
  <si>
    <t>Muradiye</t>
  </si>
  <si>
    <t>Özalp</t>
  </si>
  <si>
    <t>Van Merkez</t>
  </si>
  <si>
    <t>Bahçesaray</t>
  </si>
  <si>
    <t>Çaldıran</t>
  </si>
  <si>
    <t>Edremit / Van</t>
  </si>
  <si>
    <t>Saray / Van</t>
  </si>
  <si>
    <t>İpekyolu</t>
  </si>
  <si>
    <t>Tuşba</t>
  </si>
  <si>
    <t>Yozgat</t>
  </si>
  <si>
    <t>Akdağmadeni</t>
  </si>
  <si>
    <t>Boğazlıyan</t>
  </si>
  <si>
    <t>Çayıralan</t>
  </si>
  <si>
    <t>Çekerek</t>
  </si>
  <si>
    <t>Sarıkaya</t>
  </si>
  <si>
    <t>Sorgun</t>
  </si>
  <si>
    <t>Şefaatli</t>
  </si>
  <si>
    <t>Yerköy</t>
  </si>
  <si>
    <t>Yozgat Merkez</t>
  </si>
  <si>
    <t>Aydıncık / Yozgat</t>
  </si>
  <si>
    <t>Çandır</t>
  </si>
  <si>
    <t>Kadışehri</t>
  </si>
  <si>
    <t>Saraykent</t>
  </si>
  <si>
    <t>Yenifakılı</t>
  </si>
  <si>
    <t>Zonguldak</t>
  </si>
  <si>
    <t>Çaycuma</t>
  </si>
  <si>
    <t>Devrek</t>
  </si>
  <si>
    <t>Ereğli / Zonguldak</t>
  </si>
  <si>
    <t>Zonguldak Merkez</t>
  </si>
  <si>
    <t>Alaplı</t>
  </si>
  <si>
    <t>Gökçebey</t>
  </si>
  <si>
    <t>Kilimli</t>
  </si>
  <si>
    <t>Kozlu</t>
  </si>
  <si>
    <t>Aksaray</t>
  </si>
  <si>
    <t>Aksaray Merkez</t>
  </si>
  <si>
    <t>Ortaköy / Aksaray</t>
  </si>
  <si>
    <t>Ağaçören</t>
  </si>
  <si>
    <t>Güzelyurt</t>
  </si>
  <si>
    <t>Sarıyahşi</t>
  </si>
  <si>
    <t>Eskil</t>
  </si>
  <si>
    <t>Gülağaç</t>
  </si>
  <si>
    <t>Sultanhanı</t>
  </si>
  <si>
    <t>Bayburt</t>
  </si>
  <si>
    <t>Bayburt Merkez</t>
  </si>
  <si>
    <t>Aydıntepe</t>
  </si>
  <si>
    <t>Demirözü</t>
  </si>
  <si>
    <t>Karaman</t>
  </si>
  <si>
    <t>Ermenek</t>
  </si>
  <si>
    <t>Karaman Merkez</t>
  </si>
  <si>
    <t>Ayrancı</t>
  </si>
  <si>
    <t>Kazımkarabekir</t>
  </si>
  <si>
    <t>Başyayla</t>
  </si>
  <si>
    <t>Sarıveliler</t>
  </si>
  <si>
    <t>Kırıkkale</t>
  </si>
  <si>
    <t>Delice</t>
  </si>
  <si>
    <t>Keskin</t>
  </si>
  <si>
    <t>Kırıkkale Merkez</t>
  </si>
  <si>
    <t>Sulakyurt</t>
  </si>
  <si>
    <t>Bahşili</t>
  </si>
  <si>
    <t>Balışeyh</t>
  </si>
  <si>
    <t>Çelebi</t>
  </si>
  <si>
    <t>Karakeçili</t>
  </si>
  <si>
    <t>Yahşihan</t>
  </si>
  <si>
    <t>Batman</t>
  </si>
  <si>
    <t>Batman Merkez</t>
  </si>
  <si>
    <t>Beşiri</t>
  </si>
  <si>
    <t>Gercüş</t>
  </si>
  <si>
    <t>Kozluk</t>
  </si>
  <si>
    <t>Sason</t>
  </si>
  <si>
    <t>Hasankeyf</t>
  </si>
  <si>
    <t>Şırnak</t>
  </si>
  <si>
    <t>Beytüşşebap</t>
  </si>
  <si>
    <t>Cizre</t>
  </si>
  <si>
    <t>İdil</t>
  </si>
  <si>
    <t>Silopi</t>
  </si>
  <si>
    <t>Şırnak Merkez</t>
  </si>
  <si>
    <t>Uludere</t>
  </si>
  <si>
    <t>Güçlükonak</t>
  </si>
  <si>
    <t>Bartın</t>
  </si>
  <si>
    <t>Bartın Merkez</t>
  </si>
  <si>
    <t>Kurucaşile</t>
  </si>
  <si>
    <t>Ulus</t>
  </si>
  <si>
    <t>Amasra</t>
  </si>
  <si>
    <t>Ardahan</t>
  </si>
  <si>
    <t>Ardahan Merkez</t>
  </si>
  <si>
    <t>Çıldır</t>
  </si>
  <si>
    <t>Göle</t>
  </si>
  <si>
    <t>Hanak</t>
  </si>
  <si>
    <t>Posof</t>
  </si>
  <si>
    <t>Damal</t>
  </si>
  <si>
    <t>Iğdır</t>
  </si>
  <si>
    <t>Aralık</t>
  </si>
  <si>
    <t>Iğdır Merkez</t>
  </si>
  <si>
    <t>Tuzluca</t>
  </si>
  <si>
    <t>Karakoyunlu</t>
  </si>
  <si>
    <t>Yalova</t>
  </si>
  <si>
    <t>Yalova Merkez</t>
  </si>
  <si>
    <t>Altınova</t>
  </si>
  <si>
    <t>Armutlu</t>
  </si>
  <si>
    <t>Çınarcık</t>
  </si>
  <si>
    <t>Çiftlikköy</t>
  </si>
  <si>
    <t>Termal</t>
  </si>
  <si>
    <t>Karabük</t>
  </si>
  <si>
    <t>Eflani</t>
  </si>
  <si>
    <t>Eskipazar</t>
  </si>
  <si>
    <t>Karabük Merkez</t>
  </si>
  <si>
    <t>Ovacık / Karabük</t>
  </si>
  <si>
    <t>Safranbolu</t>
  </si>
  <si>
    <t>Yenice / Karabük</t>
  </si>
  <si>
    <t>Kilis</t>
  </si>
  <si>
    <t>Kilis Merkez</t>
  </si>
  <si>
    <t>Elbeyli</t>
  </si>
  <si>
    <t>Musabeyli</t>
  </si>
  <si>
    <t>Polateli</t>
  </si>
  <si>
    <t>Osmaniye</t>
  </si>
  <si>
    <t>Bahçe</t>
  </si>
  <si>
    <t>Kadirli</t>
  </si>
  <si>
    <t>Osmaniye Merkez</t>
  </si>
  <si>
    <t>Düziçi</t>
  </si>
  <si>
    <t>Hasanbeyli</t>
  </si>
  <si>
    <t>Sumbas</t>
  </si>
  <si>
    <t>Toprakkale</t>
  </si>
  <si>
    <t>Düzce</t>
  </si>
  <si>
    <t>Akçakoca</t>
  </si>
  <si>
    <t>Düzce Merkez</t>
  </si>
  <si>
    <t>Yığılca</t>
  </si>
  <si>
    <t>Cumayeri</t>
  </si>
  <si>
    <t>Gölyaka</t>
  </si>
  <si>
    <t>Çilimli</t>
  </si>
  <si>
    <t>Gümüşova</t>
  </si>
  <si>
    <t>Kaynaşlı</t>
  </si>
  <si>
    <t>İLÇE</t>
  </si>
  <si>
    <t>KOD1</t>
  </si>
  <si>
    <t>KOD2</t>
  </si>
  <si>
    <t>D920 D922</t>
  </si>
  <si>
    <t>zokkkk</t>
  </si>
  <si>
    <t>BURDUR</t>
  </si>
  <si>
    <t>TOPLAM AKTS
(40 AKTS'DEN FAZLA DERS ALINAMAZ)</t>
  </si>
  <si>
    <t>NOT YÜKSELTME SINAVLARI İÇİN ORTALAMA HESAPLAMA SENARYO CETVELİ</t>
  </si>
  <si>
    <t>GENEL NOT ORTALAMASI</t>
  </si>
  <si>
    <t>TOPLAM
 AKTS</t>
  </si>
  <si>
    <t>TOPLAM NOT AĞIRLIĞI</t>
  </si>
  <si>
    <t>DEĞİŞEN AĞIRLIK</t>
  </si>
  <si>
    <t>YENİ GENEL NOT ORTALAMASI</t>
  </si>
  <si>
    <t>SON 
DURUMUNUZ</t>
  </si>
  <si>
    <t>ALDIĞI DERS KOD VE ADI</t>
  </si>
  <si>
    <t>DERSİN AKTS (KREDİSİ)</t>
  </si>
  <si>
    <t>MEVCUT NOTU</t>
  </si>
  <si>
    <t>ALABİLECEĞİ MUHTEMEL NOT RAKAMLA</t>
  </si>
  <si>
    <t>NOTUN HARF KARŞILIĞI</t>
  </si>
  <si>
    <t>SABİT SAYI</t>
  </si>
  <si>
    <t xml:space="preserve">NOTLARIN HARF KARŞILĞI </t>
  </si>
  <si>
    <t>NOT ARALI</t>
  </si>
  <si>
    <t xml:space="preserve"> HARF KARŞILIĞI</t>
  </si>
  <si>
    <t>0-39</t>
  </si>
  <si>
    <t>FF</t>
  </si>
  <si>
    <t>40-47</t>
  </si>
  <si>
    <t>48-56</t>
  </si>
  <si>
    <t>57-64</t>
  </si>
  <si>
    <t>CC</t>
  </si>
  <si>
    <t>65-72</t>
  </si>
  <si>
    <t>CB</t>
  </si>
  <si>
    <t>73-81</t>
  </si>
  <si>
    <t>BB</t>
  </si>
  <si>
    <t>82-89</t>
  </si>
  <si>
    <t>BA</t>
  </si>
  <si>
    <t>90-100</t>
  </si>
  <si>
    <t>AA</t>
  </si>
  <si>
    <r>
      <rPr>
        <b/>
        <sz val="11"/>
        <color theme="1"/>
        <rFont val="Calibri"/>
        <family val="2"/>
        <charset val="162"/>
        <scheme val="minor"/>
      </rPr>
      <t>AÇIKLAMA:</t>
    </r>
    <r>
      <rPr>
        <sz val="11"/>
        <color theme="1"/>
        <rFont val="Calibri"/>
        <family val="2"/>
        <scheme val="minor"/>
      </rPr>
      <t xml:space="preserve"> AŞAĞIDAKİ TABLODAKİ BOŞ HÜCRELERİ DOLDURARAK NOT YÜKSELTME SINAVI İÇİN KAÇ DERS SEÇMENİZ, SEÇMİŞ OLDUNUZ DERSLERİN SINAVINDAN HANGİ NOTU ALIRSANIZ ORTALAMANIZ YETERLİ OLACAĞINI HESAPLAYABİLİRSİNİZ.
</t>
    </r>
    <r>
      <rPr>
        <b/>
        <sz val="12"/>
        <color rgb="FFC00000"/>
        <rFont val="Calibri"/>
        <family val="2"/>
        <charset val="162"/>
        <scheme val="minor"/>
      </rPr>
      <t>NOT:   BOŞ ALON HÜCRE ÜZERİNE TIKLADIĞINIZDA, O HÜCREYE NE YAZILACAĞI HAKKINDA BİLGİ VERİLMEKTEDİR.</t>
    </r>
  </si>
  <si>
    <t>YOZGAT</t>
  </si>
  <si>
    <t xml:space="preserve">      2 Yıl (4 Yarıyıl) öğrenim gördüm. Okutulan tüm dersleri aldım ve başarısız dersim bulunmamaktadır. 
 Ancak, mezun olabilmem için Genel Not Ortalamam (GNO) en az 2.00 olması gerekirken 1,72.’dır.  Mezun olabilmem için 07/02/2018 -  08/02/2018 tarihleri arasında yapılacak olan ve aşağıda beyan ettiğim derslerden Not Yükseltme Sınavlarına katılmak istiyorum.
     Bilgilerinizi ve gereğini saygılarımla arz ederim. 
                                                                                                                                                                                İMZA</t>
  </si>
  <si>
    <t>ADI SOYADI</t>
  </si>
  <si>
    <t>TELEFON NO</t>
  </si>
  <si>
    <t>HÜRRİYET MAH. 714 SK. NO: 10 İÇ KAPI NO: 2 İMAMOĞLU / ADANA</t>
  </si>
  <si>
    <t>ADANA</t>
  </si>
  <si>
    <t>KIZILLAR MAH. CAMİ MEVKİ NO:53</t>
  </si>
  <si>
    <t xml:space="preserve">      2 Yıl (4 Yarıyıl) öğrenim gördüm. Okutulan tüm dersleri aldım ve başarısız dersim bulunmamaktadır. 
 Ancak, mezun olabilmem için Genel Not Ortalamam (GNO) en az 2.00 olması gerekirken ......’dır.  Mezun olabilmem için 11/02/2020 -  13/02/2020 tarihleri arasında yapılacak olan ve aşağıda beyan ettiğim derslerden Not Yükseltme Sınavlarına katılmak istiyorum.
     Bilgilerinizi ve gereğini saygılarımla arz ederim. 
                                                                                                                                                                                İMZA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</si>
</sst>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 mmmm\ yyyy;@"/>
    <numFmt numFmtId="165" formatCode="dd/mm/yyyy;@"/>
    <numFmt numFmtId="166" formatCode="[&lt;=9999999]###\-####;\(###\)\ ###\-####"/>
  </numFmts>
  <fonts count="2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name val="Calibri"/>
      <family val="2"/>
      <scheme val="minor"/>
    </font>
    <font>
      <b/>
      <sz val="11"/>
      <name val="Calibri"/>
      <family val="2"/>
      <charset val="162"/>
    </font>
    <font>
      <b/>
      <sz val="10"/>
      <color rgb="FF000000"/>
      <name val="Times New Roman"/>
      <family val="1"/>
      <charset val="162"/>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sz val="12"/>
      <color theme="1"/>
      <name val="Calibri"/>
      <family val="2"/>
      <scheme val="minor"/>
    </font>
    <font>
      <b/>
      <sz val="11"/>
      <color rgb="FFFF0000"/>
      <name val="Calibri"/>
      <family val="2"/>
      <charset val="162"/>
      <scheme val="minor"/>
    </font>
    <font>
      <sz val="10"/>
      <name val="Arial"/>
      <family val="2"/>
      <charset val="162"/>
    </font>
    <font>
      <b/>
      <sz val="18"/>
      <color theme="1"/>
      <name val="Calibri"/>
      <family val="2"/>
      <charset val="162"/>
      <scheme val="minor"/>
    </font>
    <font>
      <b/>
      <sz val="12"/>
      <color rgb="FFC00000"/>
      <name val="Calibri"/>
      <family val="2"/>
      <charset val="162"/>
      <scheme val="minor"/>
    </font>
    <font>
      <b/>
      <sz val="24"/>
      <color theme="0"/>
      <name val="Calibri"/>
      <family val="2"/>
      <charset val="162"/>
      <scheme val="minor"/>
    </font>
    <font>
      <b/>
      <i/>
      <sz val="12"/>
      <color theme="0"/>
      <name val="Calibri"/>
      <family val="2"/>
      <charset val="162"/>
      <scheme val="minor"/>
    </font>
    <font>
      <b/>
      <sz val="10"/>
      <color theme="1"/>
      <name val="Calibri"/>
      <family val="2"/>
      <charset val="162"/>
      <scheme val="minor"/>
    </font>
    <font>
      <sz val="10"/>
      <color theme="1"/>
      <name val="Calibri"/>
      <family val="2"/>
      <charset val="162"/>
      <scheme val="minor"/>
    </font>
    <font>
      <sz val="11"/>
      <color rgb="FF000000"/>
      <name val="Calibri"/>
      <family val="2"/>
      <charset val="162"/>
    </font>
    <font>
      <sz val="11"/>
      <color rgb="FF4D4D4D"/>
      <name val="Segoe UI"/>
      <family val="2"/>
      <charset val="162"/>
    </font>
  </fonts>
  <fills count="17">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4" fillId="0" borderId="0"/>
  </cellStyleXfs>
  <cellXfs count="193">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2" borderId="1" xfId="0" applyFill="1" applyBorder="1"/>
    <xf numFmtId="0" fontId="0" fillId="2" borderId="1" xfId="0" applyFill="1" applyBorder="1" applyAlignment="1">
      <alignment horizontal="center"/>
    </xf>
    <xf numFmtId="0" fontId="0" fillId="3" borderId="1" xfId="0" applyFill="1" applyBorder="1"/>
    <xf numFmtId="0" fontId="0" fillId="3" borderId="1" xfId="0"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0" borderId="1" xfId="0" applyBorder="1" applyAlignment="1">
      <alignment horizontal="left"/>
    </xf>
    <xf numFmtId="0" fontId="0" fillId="3" borderId="1" xfId="0" applyFill="1" applyBorder="1" applyAlignment="1">
      <alignment horizontal="left"/>
    </xf>
    <xf numFmtId="0" fontId="0" fillId="2" borderId="1" xfId="0" applyFill="1" applyBorder="1" applyAlignment="1">
      <alignment horizontal="left"/>
    </xf>
    <xf numFmtId="0" fontId="0" fillId="4" borderId="1" xfId="0" applyFill="1" applyBorder="1" applyAlignment="1">
      <alignment horizontal="left"/>
    </xf>
    <xf numFmtId="0" fontId="0" fillId="4" borderId="1" xfId="0"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left" vertical="center"/>
    </xf>
    <xf numFmtId="0" fontId="0" fillId="0" borderId="1" xfId="0" applyBorder="1" applyAlignment="1">
      <alignment vertical="center"/>
    </xf>
    <xf numFmtId="0" fontId="6" fillId="5" borderId="1" xfId="0" applyFont="1" applyFill="1" applyBorder="1"/>
    <xf numFmtId="0" fontId="7" fillId="5" borderId="1" xfId="0" applyFont="1" applyFill="1" applyBorder="1"/>
    <xf numFmtId="0" fontId="0" fillId="2" borderId="1" xfId="0"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0" xfId="0" applyAlignment="1">
      <alignment vertical="top"/>
    </xf>
    <xf numFmtId="0" fontId="5" fillId="3" borderId="1" xfId="0" applyFont="1" applyFill="1" applyBorder="1" applyAlignment="1">
      <alignment vertical="center" wrapText="1"/>
    </xf>
    <xf numFmtId="0" fontId="0" fillId="0" borderId="0" xfId="0" applyFont="1" applyBorder="1" applyAlignment="1">
      <alignment vertical="top" wrapText="1"/>
    </xf>
    <xf numFmtId="0" fontId="0" fillId="0" borderId="1" xfId="0" applyFont="1" applyBorder="1" applyAlignment="1">
      <alignment vertical="top" wrapText="1"/>
    </xf>
    <xf numFmtId="0" fontId="0" fillId="0" borderId="0" xfId="0" applyFont="1" applyBorder="1" applyAlignment="1">
      <alignment vertical="top"/>
    </xf>
    <xf numFmtId="0" fontId="0" fillId="0" borderId="0" xfId="0" applyAlignment="1">
      <alignment horizontal="center"/>
    </xf>
    <xf numFmtId="49" fontId="0" fillId="3" borderId="1" xfId="0" applyNumberFormat="1" applyFill="1" applyBorder="1" applyAlignment="1">
      <alignment horizontal="center" vertical="center"/>
    </xf>
    <xf numFmtId="0" fontId="0" fillId="0" borderId="1" xfId="0"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0" fillId="0" borderId="4" xfId="0" applyBorder="1" applyAlignment="1" applyProtection="1">
      <alignment vertical="top" wrapText="1"/>
      <protection hidden="1"/>
    </xf>
    <xf numFmtId="0" fontId="0" fillId="0" borderId="9" xfId="0" applyBorder="1" applyAlignment="1" applyProtection="1">
      <alignment vertical="center" wrapText="1"/>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vertical="top" wrapText="1"/>
      <protection hidden="1"/>
    </xf>
    <xf numFmtId="0" fontId="8" fillId="0" borderId="3" xfId="0" applyFont="1" applyBorder="1" applyAlignment="1" applyProtection="1">
      <alignment vertical="top" wrapText="1"/>
      <protection hidden="1"/>
    </xf>
    <xf numFmtId="0" fontId="8" fillId="0" borderId="1" xfId="0" applyFont="1" applyBorder="1" applyAlignment="1" applyProtection="1">
      <alignment vertical="top"/>
      <protection hidden="1"/>
    </xf>
    <xf numFmtId="0" fontId="8" fillId="0" borderId="0" xfId="0" applyFont="1" applyAlignment="1">
      <alignment horizontal="center" vertical="top"/>
    </xf>
    <xf numFmtId="0" fontId="8" fillId="0" borderId="1" xfId="0" applyFont="1" applyBorder="1" applyAlignment="1" applyProtection="1">
      <alignment horizontal="center" vertical="top"/>
      <protection hidden="1"/>
    </xf>
    <xf numFmtId="0" fontId="8" fillId="0" borderId="1" xfId="0" applyFont="1" applyBorder="1" applyAlignment="1" applyProtection="1">
      <alignment horizontal="left" vertical="top"/>
      <protection hidden="1"/>
    </xf>
    <xf numFmtId="0" fontId="8" fillId="0" borderId="4" xfId="0" applyFont="1" applyBorder="1" applyAlignment="1" applyProtection="1">
      <alignment horizontal="center" vertical="top"/>
      <protection hidden="1"/>
    </xf>
    <xf numFmtId="0" fontId="0" fillId="0" borderId="11" xfId="0" applyBorder="1" applyAlignment="1">
      <alignment wrapText="1"/>
    </xf>
    <xf numFmtId="164" fontId="8" fillId="0" borderId="12" xfId="0" applyNumberFormat="1" applyFont="1" applyBorder="1" applyAlignment="1">
      <alignment horizontal="center" vertical="center" wrapText="1"/>
    </xf>
    <xf numFmtId="0" fontId="0" fillId="0" borderId="12" xfId="0" applyBorder="1" applyAlignment="1">
      <alignment horizontal="center" wrapText="1"/>
    </xf>
    <xf numFmtId="0" fontId="8" fillId="0" borderId="13" xfId="0" applyFont="1" applyBorder="1" applyAlignment="1" applyProtection="1">
      <alignment horizontal="center" vertical="top" wrapText="1"/>
      <protection hidden="1"/>
    </xf>
    <xf numFmtId="0" fontId="0" fillId="0" borderId="14" xfId="0" applyBorder="1"/>
    <xf numFmtId="0" fontId="0" fillId="0" borderId="0" xfId="0" applyBorder="1"/>
    <xf numFmtId="0" fontId="0" fillId="0" borderId="0" xfId="0" applyBorder="1" applyAlignment="1">
      <alignment horizontal="center"/>
    </xf>
    <xf numFmtId="0" fontId="0" fillId="0" borderId="15" xfId="0" applyBorder="1" applyAlignment="1">
      <alignment vertical="top"/>
    </xf>
    <xf numFmtId="0" fontId="0" fillId="0" borderId="16" xfId="0" applyBorder="1"/>
    <xf numFmtId="0" fontId="7" fillId="5" borderId="2" xfId="0" applyFont="1" applyFill="1" applyBorder="1"/>
    <xf numFmtId="0" fontId="0" fillId="8" borderId="3" xfId="0" applyFill="1" applyBorder="1" applyAlignment="1" applyProtection="1">
      <alignment horizontal="left" vertical="center" wrapText="1"/>
      <protection locked="0"/>
    </xf>
    <xf numFmtId="0" fontId="0" fillId="8" borderId="8" xfId="0" applyFill="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Fill="1" applyBorder="1" applyAlignment="1">
      <alignment horizontal="center" vertical="center"/>
    </xf>
    <xf numFmtId="165" fontId="0" fillId="0" borderId="1" xfId="0" applyNumberFormat="1" applyBorder="1"/>
    <xf numFmtId="165" fontId="0" fillId="0" borderId="1" xfId="0" applyNumberFormat="1" applyBorder="1" applyAlignment="1">
      <alignment horizontal="center"/>
    </xf>
    <xf numFmtId="1" fontId="0" fillId="0" borderId="1" xfId="0" applyNumberFormat="1" applyBorder="1"/>
    <xf numFmtId="0" fontId="0" fillId="0" borderId="1" xfId="0" applyNumberFormat="1" applyBorder="1"/>
    <xf numFmtId="0" fontId="0" fillId="5" borderId="1" xfId="0" applyFill="1" applyBorder="1" applyAlignment="1">
      <alignment horizontal="left"/>
    </xf>
    <xf numFmtId="0" fontId="0" fillId="5" borderId="1" xfId="0" applyFill="1" applyBorder="1" applyAlignment="1">
      <alignment horizontal="left" vertical="center"/>
    </xf>
    <xf numFmtId="0" fontId="0" fillId="0" borderId="1" xfId="0" applyBorder="1" applyAlignment="1">
      <alignment horizontal="center"/>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0" fillId="0" borderId="1" xfId="0" applyBorder="1" applyAlignment="1">
      <alignment horizontal="center"/>
    </xf>
    <xf numFmtId="0" fontId="0" fillId="0" borderId="1" xfId="0" applyFill="1" applyBorder="1" applyAlignment="1">
      <alignment horizontal="left"/>
    </xf>
    <xf numFmtId="17" fontId="0" fillId="0" borderId="1" xfId="0" applyNumberFormat="1" applyBorder="1" applyAlignment="1">
      <alignment horizontal="center"/>
    </xf>
    <xf numFmtId="0" fontId="0" fillId="0" borderId="1" xfId="0" applyBorder="1" applyAlignment="1"/>
    <xf numFmtId="0" fontId="0" fillId="0" borderId="0" xfId="0" applyAlignment="1" applyProtection="1">
      <alignment horizontal="left"/>
      <protection locked="0"/>
    </xf>
    <xf numFmtId="0" fontId="0" fillId="0" borderId="0" xfId="0" applyAlignment="1" applyProtection="1">
      <alignment horizontal="right"/>
      <protection locked="0"/>
    </xf>
    <xf numFmtId="0" fontId="0" fillId="0" borderId="0" xfId="0" applyAlignment="1" applyProtection="1">
      <alignment horizontal="left" indent="1"/>
      <protection locked="0"/>
    </xf>
    <xf numFmtId="0" fontId="0" fillId="0" borderId="0" xfId="0" applyAlignment="1" applyProtection="1">
      <alignment horizontal="right" indent="1"/>
      <protection locked="0"/>
    </xf>
    <xf numFmtId="0" fontId="0" fillId="0" borderId="0" xfId="0" applyNumberFormat="1" applyAlignment="1" applyProtection="1">
      <alignment horizontal="right" indent="1"/>
      <protection locked="0"/>
    </xf>
    <xf numFmtId="0" fontId="8" fillId="0" borderId="1" xfId="0" applyFont="1" applyBorder="1" applyAlignment="1">
      <alignment horizontal="center"/>
    </xf>
    <xf numFmtId="0" fontId="8" fillId="0" borderId="1" xfId="0" applyFont="1" applyBorder="1" applyAlignment="1"/>
    <xf numFmtId="0" fontId="8" fillId="0" borderId="1" xfId="0" applyFont="1" applyBorder="1"/>
    <xf numFmtId="0" fontId="12" fillId="0" borderId="1" xfId="0" applyFont="1" applyBorder="1"/>
    <xf numFmtId="0" fontId="13" fillId="0" borderId="0" xfId="0" applyFont="1" applyAlignment="1">
      <alignment horizontal="left" wrapText="1"/>
    </xf>
    <xf numFmtId="0" fontId="3" fillId="0" borderId="0" xfId="0" applyFont="1" applyBorder="1"/>
    <xf numFmtId="14" fontId="0" fillId="0" borderId="15" xfId="0" applyNumberFormat="1" applyBorder="1" applyAlignment="1">
      <alignment horizontal="center"/>
    </xf>
    <xf numFmtId="0" fontId="8" fillId="0" borderId="4" xfId="0" applyFont="1" applyBorder="1" applyAlignment="1">
      <alignment horizontal="center"/>
    </xf>
    <xf numFmtId="0" fontId="0" fillId="0" borderId="4" xfId="0" applyBorder="1" applyAlignment="1">
      <alignment horizontal="center"/>
    </xf>
    <xf numFmtId="0" fontId="0" fillId="0" borderId="3" xfId="0" applyBorder="1" applyAlignment="1">
      <alignment horizontal="left"/>
    </xf>
    <xf numFmtId="0" fontId="0" fillId="5" borderId="3" xfId="0" applyFill="1" applyBorder="1" applyAlignment="1">
      <alignment horizontal="left"/>
    </xf>
    <xf numFmtId="0" fontId="0" fillId="0" borderId="4" xfId="0" applyBorder="1" applyAlignment="1">
      <alignment horizontal="left"/>
    </xf>
    <xf numFmtId="0" fontId="8" fillId="0" borderId="3" xfId="0" applyFont="1" applyBorder="1" applyAlignment="1">
      <alignment horizontal="center"/>
    </xf>
    <xf numFmtId="0" fontId="0" fillId="0" borderId="1" xfId="0"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0" fontId="0" fillId="0" borderId="3"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22" xfId="0" applyBorder="1" applyAlignment="1">
      <alignment horizontal="center"/>
    </xf>
    <xf numFmtId="0" fontId="0" fillId="0" borderId="23" xfId="0" applyBorder="1" applyAlignment="1">
      <alignment horizontal="left"/>
    </xf>
    <xf numFmtId="0" fontId="14" fillId="0" borderId="1" xfId="0" applyFont="1" applyBorder="1" applyAlignment="1">
      <alignment horizontal="center" vertical="center"/>
    </xf>
    <xf numFmtId="0" fontId="0" fillId="10" borderId="1" xfId="0" applyFill="1" applyBorder="1" applyAlignment="1" applyProtection="1">
      <alignment wrapText="1"/>
      <protection hidden="1"/>
    </xf>
    <xf numFmtId="0" fontId="0" fillId="10" borderId="1" xfId="0" applyFill="1" applyBorder="1" applyAlignment="1" applyProtection="1">
      <alignment horizontal="center" vertical="center"/>
      <protection locked="0"/>
    </xf>
    <xf numFmtId="0" fontId="0" fillId="2" borderId="1" xfId="0" applyFill="1" applyBorder="1" applyAlignment="1" applyProtection="1">
      <alignment horizontal="center" wrapText="1"/>
      <protection locked="0"/>
    </xf>
    <xf numFmtId="0" fontId="0" fillId="10" borderId="1" xfId="0" applyFill="1" applyBorder="1" applyAlignment="1" applyProtection="1">
      <alignment horizontal="center" wrapText="1"/>
      <protection hidden="1"/>
    </xf>
    <xf numFmtId="0" fontId="0" fillId="2" borderId="1" xfId="0" applyFill="1" applyBorder="1" applyAlignment="1" applyProtection="1">
      <alignment horizontal="left"/>
      <protection locked="0"/>
    </xf>
    <xf numFmtId="0" fontId="0" fillId="0" borderId="0" xfId="0" applyAlignment="1">
      <alignment horizontal="left"/>
    </xf>
    <xf numFmtId="0" fontId="0" fillId="10" borderId="1" xfId="0" applyFill="1" applyBorder="1" applyAlignment="1" applyProtection="1">
      <alignment horizontal="center" vertical="center"/>
      <protection hidden="1"/>
    </xf>
    <xf numFmtId="0" fontId="0" fillId="10" borderId="1" xfId="0" applyFill="1" applyBorder="1" applyAlignment="1" applyProtection="1">
      <alignment horizontal="left" wrapText="1"/>
      <protection hidden="1"/>
    </xf>
    <xf numFmtId="0" fontId="0" fillId="10" borderId="1" xfId="0" applyFill="1" applyBorder="1" applyAlignment="1" applyProtection="1">
      <alignment horizontal="center"/>
      <protection hidden="1"/>
    </xf>
    <xf numFmtId="0" fontId="0" fillId="12" borderId="1" xfId="0"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hidden="1"/>
    </xf>
    <xf numFmtId="0" fontId="16" fillId="14" borderId="1"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wrapText="1"/>
      <protection hidden="1"/>
    </xf>
    <xf numFmtId="0" fontId="0" fillId="15" borderId="1" xfId="0" applyFill="1" applyBorder="1" applyAlignment="1" applyProtection="1">
      <alignment horizontal="center" vertical="center"/>
      <protection hidden="1"/>
    </xf>
    <xf numFmtId="0" fontId="0" fillId="2" borderId="1" xfId="0" applyFill="1" applyBorder="1" applyAlignment="1" applyProtection="1">
      <alignment horizontal="center"/>
      <protection hidden="1"/>
    </xf>
    <xf numFmtId="0" fontId="0" fillId="16" borderId="1" xfId="0" applyFill="1" applyBorder="1" applyAlignment="1" applyProtection="1">
      <alignment horizontal="center"/>
      <protection hidden="1"/>
    </xf>
    <xf numFmtId="0" fontId="0" fillId="0" borderId="0" xfId="0" applyAlignment="1">
      <alignment wrapText="1"/>
    </xf>
    <xf numFmtId="0" fontId="18" fillId="0" borderId="3" xfId="0" applyFont="1" applyBorder="1" applyAlignment="1">
      <alignment horizontal="center"/>
    </xf>
    <xf numFmtId="0" fontId="19" fillId="0" borderId="3" xfId="0" applyFont="1" applyBorder="1" applyAlignment="1">
      <alignment horizontal="center"/>
    </xf>
    <xf numFmtId="0" fontId="19" fillId="0" borderId="8" xfId="0" applyFont="1" applyBorder="1" applyAlignment="1">
      <alignment horizontal="center"/>
    </xf>
    <xf numFmtId="0" fontId="18" fillId="0" borderId="4" xfId="0" applyFont="1" applyBorder="1" applyAlignment="1">
      <alignment horizontal="center"/>
    </xf>
    <xf numFmtId="0" fontId="19" fillId="0" borderId="4" xfId="0" applyFont="1" applyBorder="1" applyAlignment="1">
      <alignment horizontal="center"/>
    </xf>
    <xf numFmtId="0" fontId="19" fillId="0" borderId="10" xfId="0" applyFont="1" applyBorder="1" applyAlignment="1">
      <alignment horizontal="center"/>
    </xf>
    <xf numFmtId="0" fontId="0" fillId="5" borderId="1" xfId="0" applyFill="1" applyBorder="1" applyAlignment="1" applyProtection="1">
      <alignment horizontal="center"/>
      <protection hidden="1"/>
    </xf>
    <xf numFmtId="0" fontId="0" fillId="2" borderId="1" xfId="0" applyFill="1" applyBorder="1" applyAlignment="1" applyProtection="1">
      <alignment horizontal="center" wrapText="1"/>
      <protection hidden="1"/>
    </xf>
    <xf numFmtId="0" fontId="8" fillId="0" borderId="4" xfId="0" applyFont="1" applyBorder="1" applyAlignment="1">
      <alignment horizontal="center" vertical="center"/>
    </xf>
    <xf numFmtId="0" fontId="8" fillId="0" borderId="3" xfId="0" applyFont="1" applyBorder="1" applyAlignment="1">
      <alignment horizontal="left" wrapText="1"/>
    </xf>
    <xf numFmtId="0" fontId="0" fillId="11" borderId="1" xfId="0" applyFill="1" applyBorder="1" applyAlignment="1" applyProtection="1">
      <alignment horizontal="left"/>
    </xf>
    <xf numFmtId="0" fontId="0" fillId="2" borderId="1" xfId="0" applyFill="1" applyBorder="1" applyAlignment="1" applyProtection="1">
      <alignment horizontal="left" wrapText="1"/>
    </xf>
    <xf numFmtId="0" fontId="0" fillId="2" borderId="1" xfId="0" applyFill="1" applyBorder="1" applyAlignment="1" applyProtection="1">
      <alignment horizontal="left" vertical="top" wrapText="1"/>
    </xf>
    <xf numFmtId="0" fontId="21" fillId="0" borderId="0" xfId="0" applyFont="1"/>
    <xf numFmtId="0" fontId="10"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8" fillId="7" borderId="3" xfId="0" applyFont="1" applyFill="1" applyBorder="1" applyAlignment="1">
      <alignment horizontal="center" vertical="center"/>
    </xf>
    <xf numFmtId="0" fontId="8" fillId="7" borderId="1" xfId="0" applyFont="1" applyFill="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11" fillId="0" borderId="0" xfId="0" applyFont="1" applyBorder="1" applyAlignment="1">
      <alignment horizontal="center"/>
    </xf>
    <xf numFmtId="0" fontId="11" fillId="0" borderId="15" xfId="0" applyFont="1" applyBorder="1" applyAlignment="1">
      <alignment horizontal="center"/>
    </xf>
    <xf numFmtId="0" fontId="8" fillId="0" borderId="0" xfId="0" applyFont="1" applyBorder="1" applyAlignment="1">
      <alignment horizontal="center" wrapText="1"/>
    </xf>
    <xf numFmtId="0" fontId="8" fillId="0" borderId="0" xfId="0" applyFont="1" applyBorder="1" applyAlignment="1">
      <alignment horizontal="center"/>
    </xf>
    <xf numFmtId="0" fontId="8" fillId="0" borderId="15"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8" fillId="0" borderId="1" xfId="0" applyFont="1" applyBorder="1" applyAlignment="1">
      <alignment horizontal="center" vertical="center" wrapText="1"/>
    </xf>
    <xf numFmtId="0" fontId="0" fillId="0" borderId="1" xfId="0"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0" fontId="10" fillId="0" borderId="31" xfId="0" applyFont="1" applyBorder="1" applyAlignment="1">
      <alignment horizontal="center" vertical="center"/>
    </xf>
    <xf numFmtId="0" fontId="8" fillId="0" borderId="19" xfId="0" applyFont="1" applyBorder="1" applyAlignment="1">
      <alignment horizontal="center"/>
    </xf>
    <xf numFmtId="0" fontId="8" fillId="0" borderId="24" xfId="0" applyFont="1" applyBorder="1" applyAlignment="1">
      <alignment horizontal="center"/>
    </xf>
    <xf numFmtId="166" fontId="8" fillId="0" borderId="19" xfId="0" applyNumberFormat="1" applyFont="1" applyBorder="1" applyAlignment="1">
      <alignment horizontal="center"/>
    </xf>
    <xf numFmtId="166" fontId="8" fillId="0" borderId="24" xfId="0" applyNumberFormat="1" applyFont="1" applyBorder="1" applyAlignment="1">
      <alignment horizontal="center"/>
    </xf>
    <xf numFmtId="0" fontId="0" fillId="0" borderId="0" xfId="0" applyBorder="1" applyAlignment="1">
      <alignment horizontal="left" vertical="center" wrapText="1"/>
    </xf>
    <xf numFmtId="0" fontId="18" fillId="0" borderId="29" xfId="0" applyFont="1" applyBorder="1" applyAlignment="1">
      <alignment horizontal="center"/>
    </xf>
    <xf numFmtId="0" fontId="18" fillId="0" borderId="30" xfId="0" applyFont="1" applyBorder="1" applyAlignment="1">
      <alignment horizontal="center"/>
    </xf>
    <xf numFmtId="0" fontId="0" fillId="0" borderId="25"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10" fillId="9" borderId="26" xfId="0" applyFont="1" applyFill="1" applyBorder="1" applyAlignment="1">
      <alignment horizontal="center" vertical="center"/>
    </xf>
    <xf numFmtId="0" fontId="14" fillId="9" borderId="19" xfId="0" applyFont="1" applyFill="1" applyBorder="1" applyAlignment="1" applyProtection="1">
      <alignment horizontal="center" wrapText="1"/>
      <protection locked="0"/>
    </xf>
    <xf numFmtId="0" fontId="14" fillId="9" borderId="20"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0" fontId="17" fillId="14" borderId="19" xfId="0" applyFont="1" applyFill="1" applyBorder="1" applyAlignment="1" applyProtection="1">
      <alignment horizontal="left" vertical="center" wrapText="1"/>
      <protection hidden="1"/>
    </xf>
    <xf numFmtId="0" fontId="17" fillId="14" borderId="20" xfId="0" applyFont="1" applyFill="1" applyBorder="1" applyAlignment="1" applyProtection="1">
      <alignment horizontal="left" vertical="center" wrapText="1"/>
      <protection hidden="1"/>
    </xf>
    <xf numFmtId="0" fontId="17" fillId="14" borderId="24" xfId="0" applyFont="1" applyFill="1" applyBorder="1" applyAlignment="1" applyProtection="1">
      <alignment horizontal="left" vertical="center" wrapText="1"/>
      <protection hidden="1"/>
    </xf>
    <xf numFmtId="0" fontId="2" fillId="0" borderId="14" xfId="0" applyFont="1" applyBorder="1" applyAlignment="1">
      <alignment horizontal="left" vertical="center" wrapText="1"/>
    </xf>
    <xf numFmtId="0" fontId="0" fillId="0" borderId="3" xfId="0" applyBorder="1" applyAlignment="1">
      <alignment horizontal="left"/>
    </xf>
    <xf numFmtId="0" fontId="0" fillId="0" borderId="1" xfId="0" applyBorder="1" applyAlignment="1">
      <alignment horizontal="left"/>
    </xf>
    <xf numFmtId="166" fontId="0" fillId="0" borderId="1" xfId="0" applyNumberFormat="1" applyBorder="1" applyAlignment="1">
      <alignment horizontal="center"/>
    </xf>
    <xf numFmtId="0" fontId="1" fillId="0" borderId="14" xfId="0" applyFont="1" applyBorder="1" applyAlignment="1">
      <alignment horizontal="left" vertical="center" wrapText="1"/>
    </xf>
    <xf numFmtId="0" fontId="0" fillId="0" borderId="0" xfId="0" applyAlignment="1">
      <alignment horizontal="center"/>
    </xf>
  </cellXfs>
  <cellStyles count="2">
    <cellStyle name="Normal" xfId="0" builtinId="0"/>
    <cellStyle name="Normal 2" xfId="1"/>
  </cellStyles>
  <dxfs count="2">
    <dxf>
      <font>
        <b/>
        <i val="0"/>
      </font>
      <fill>
        <patternFill patternType="solid">
          <bgColor rgb="FF00B050"/>
        </patternFill>
      </fill>
      <border>
        <left style="thin">
          <color rgb="FFFFFF00"/>
        </left>
        <right style="thin">
          <color rgb="FFFFFF00"/>
        </right>
        <top style="thin">
          <color rgb="FFFFFF00"/>
        </top>
        <bottom style="thin">
          <color rgb="FFFFFF00"/>
        </bottom>
        <vertical/>
        <horizontal/>
      </border>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171450</xdr:rowOff>
    </xdr:from>
    <xdr:to>
      <xdr:col>1</xdr:col>
      <xdr:colOff>604663</xdr:colOff>
      <xdr:row>1</xdr:row>
      <xdr:rowOff>819150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71450"/>
          <a:ext cx="918988" cy="838200"/>
        </a:xfrm>
        <a:prstGeom prst="rect">
          <a:avLst/>
        </a:prstGeom>
      </xdr:spPr>
    </xdr:pic>
    <xdr:clientData/>
  </xdr:twoCellAnchor>
  <mc:AlternateContent xmlns:mc="http://schemas.openxmlformats.org/markup-compatibility/2006">
    <mc:Choice xmlns:a14="http://schemas.microsoft.com/office/drawing/2010/main" Requires="a14">
      <xdr:twoCellAnchor>
        <xdr:from>
          <xdr:col>10</xdr:col>
          <xdr:colOff>180975</xdr:colOff>
          <xdr:row>0</xdr:row>
          <xdr:rowOff>76200</xdr:rowOff>
        </xdr:from>
        <xdr:to>
          <xdr:col>12</xdr:col>
          <xdr:colOff>581025</xdr:colOff>
          <xdr:row>2</xdr:row>
          <xdr:rowOff>28575</xdr:rowOff>
        </xdr:to>
        <xdr:sp macro="" textlink="">
          <xdr:nvSpPr>
            <xdr:cNvPr id="2057" name="Button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SEÇMEN GEREKEN TÜM DERSLERİ SEÇTİKTEN SONRA TIKLAYINIZ</a:t>
              </a:r>
            </a:p>
          </xdr:txBody>
        </xdr:sp>
        <xdr:clientData fPrintsWithSheet="0"/>
      </xdr:twoCellAnchor>
    </mc:Choice>
    <mc:Fallback/>
  </mc:AlternateContent>
  <xdr:twoCellAnchor editAs="oneCell">
    <xdr:from>
      <xdr:col>6</xdr:col>
      <xdr:colOff>1981200</xdr:colOff>
      <xdr:row>0</xdr:row>
      <xdr:rowOff>161925</xdr:rowOff>
    </xdr:from>
    <xdr:to>
      <xdr:col>6</xdr:col>
      <xdr:colOff>2876550</xdr:colOff>
      <xdr:row>1</xdr:row>
      <xdr:rowOff>858381</xdr:rowOff>
    </xdr:to>
    <xdr:pic>
      <xdr:nvPicPr>
        <xdr:cNvPr id="2" name="Resi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8300" y="161925"/>
          <a:ext cx="895350" cy="886956"/>
        </a:xfrm>
        <a:prstGeom prst="rect">
          <a:avLst/>
        </a:prstGeom>
      </xdr:spPr>
    </xdr:pic>
    <xdr:clientData/>
  </xdr:twoCellAnchor>
  <xdr:twoCellAnchor>
    <xdr:from>
      <xdr:col>1</xdr:col>
      <xdr:colOff>1343025</xdr:colOff>
      <xdr:row>2</xdr:row>
      <xdr:rowOff>276225</xdr:rowOff>
    </xdr:from>
    <xdr:to>
      <xdr:col>1</xdr:col>
      <xdr:colOff>1685925</xdr:colOff>
      <xdr:row>2</xdr:row>
      <xdr:rowOff>381000</xdr:rowOff>
    </xdr:to>
    <xdr:sp macro="" textlink="">
      <xdr:nvSpPr>
        <xdr:cNvPr id="8" name="Sağ Ok 7"/>
        <xdr:cNvSpPr/>
      </xdr:nvSpPr>
      <xdr:spPr>
        <a:xfrm>
          <a:off x="1876425" y="1352550"/>
          <a:ext cx="342900"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6</xdr:col>
      <xdr:colOff>2676525</xdr:colOff>
      <xdr:row>2</xdr:row>
      <xdr:rowOff>285750</xdr:rowOff>
    </xdr:from>
    <xdr:to>
      <xdr:col>6</xdr:col>
      <xdr:colOff>3162300</xdr:colOff>
      <xdr:row>2</xdr:row>
      <xdr:rowOff>419100</xdr:rowOff>
    </xdr:to>
    <xdr:cxnSp macro="">
      <xdr:nvCxnSpPr>
        <xdr:cNvPr id="10" name="Düz Ok Bağlayıcısı 9"/>
        <xdr:cNvCxnSpPr/>
      </xdr:nvCxnSpPr>
      <xdr:spPr>
        <a:xfrm>
          <a:off x="6143625" y="1362075"/>
          <a:ext cx="485775" cy="1333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9525</xdr:colOff>
          <xdr:row>2</xdr:row>
          <xdr:rowOff>66675</xdr:rowOff>
        </xdr:from>
        <xdr:to>
          <xdr:col>9</xdr:col>
          <xdr:colOff>276225</xdr:colOff>
          <xdr:row>2</xdr:row>
          <xdr:rowOff>733425</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TÜM DERSLERİ SEÇİNCE TIKLAYINIZ</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3543300</xdr:colOff>
      <xdr:row>8</xdr:row>
      <xdr:rowOff>57150</xdr:rowOff>
    </xdr:from>
    <xdr:to>
      <xdr:col>1</xdr:col>
      <xdr:colOff>0</xdr:colOff>
      <xdr:row>8</xdr:row>
      <xdr:rowOff>161925</xdr:rowOff>
    </xdr:to>
    <xdr:cxnSp macro="">
      <xdr:nvCxnSpPr>
        <xdr:cNvPr id="3" name="Düz Ok Bağlayıcısı 2"/>
        <xdr:cNvCxnSpPr/>
      </xdr:nvCxnSpPr>
      <xdr:spPr>
        <a:xfrm>
          <a:off x="3543300" y="1581150"/>
          <a:ext cx="371475" cy="104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247650</xdr:colOff>
      <xdr:row>2</xdr:row>
      <xdr:rowOff>76200</xdr:rowOff>
    </xdr:from>
    <xdr:to>
      <xdr:col>10</xdr:col>
      <xdr:colOff>295275</xdr:colOff>
      <xdr:row>2</xdr:row>
      <xdr:rowOff>552450</xdr:rowOff>
    </xdr:to>
    <xdr:sp macro="" textlink="">
      <xdr:nvSpPr>
        <xdr:cNvPr id="3" name="Aşağı Ok 2"/>
        <xdr:cNvSpPr/>
      </xdr:nvSpPr>
      <xdr:spPr>
        <a:xfrm>
          <a:off x="7267575" y="1304925"/>
          <a:ext cx="295275"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M1020"/>
  <sheetViews>
    <sheetView workbookViewId="0">
      <selection activeCell="M14" sqref="M14"/>
    </sheetView>
  </sheetViews>
  <sheetFormatPr defaultRowHeight="15" x14ac:dyDescent="0.25"/>
  <cols>
    <col min="1" max="1" width="9.140625" style="60"/>
    <col min="2" max="2" width="32.7109375" style="59" customWidth="1"/>
    <col min="3" max="3" width="4.28515625" style="61" customWidth="1"/>
    <col min="4" max="4" width="4.7109375" style="61" customWidth="1"/>
    <col min="5" max="5" width="6" style="61" customWidth="1"/>
    <col min="6" max="6" width="5.85546875" style="61" customWidth="1"/>
    <col min="7" max="7" width="4.7109375" style="61" customWidth="1"/>
    <col min="8" max="8" width="42.7109375" style="60" customWidth="1"/>
    <col min="9" max="9" width="6.28515625" style="59" customWidth="1"/>
    <col min="10" max="10" width="13.28515625" style="61" customWidth="1"/>
    <col min="11" max="11" width="14.7109375" style="61" customWidth="1"/>
    <col min="12" max="12" width="14.5703125" style="61" customWidth="1"/>
    <col min="13" max="13" width="47.140625" customWidth="1"/>
  </cols>
  <sheetData>
    <row r="1" spans="1:12" ht="15" customHeight="1" x14ac:dyDescent="0.25">
      <c r="A1" s="23" t="s">
        <v>60</v>
      </c>
      <c r="B1" s="17" t="s">
        <v>61</v>
      </c>
      <c r="C1" s="24" t="s">
        <v>62</v>
      </c>
      <c r="D1" s="24" t="s">
        <v>86</v>
      </c>
      <c r="E1" s="24" t="s">
        <v>63</v>
      </c>
      <c r="F1" s="24" t="s">
        <v>87</v>
      </c>
      <c r="G1" s="24" t="s">
        <v>88</v>
      </c>
      <c r="H1" s="23"/>
      <c r="I1" s="62" t="s">
        <v>785</v>
      </c>
      <c r="J1" s="62" t="s">
        <v>814</v>
      </c>
      <c r="K1" s="62" t="s">
        <v>815</v>
      </c>
      <c r="L1" s="62" t="s">
        <v>816</v>
      </c>
    </row>
    <row r="2" spans="1:12" ht="15" customHeight="1" x14ac:dyDescent="0.25">
      <c r="A2" s="25" t="s">
        <v>2319</v>
      </c>
      <c r="B2" s="26" t="s">
        <v>12</v>
      </c>
      <c r="C2" s="34" t="s">
        <v>2</v>
      </c>
      <c r="D2" s="27">
        <v>1</v>
      </c>
      <c r="E2" s="27">
        <v>2</v>
      </c>
      <c r="F2" s="27" t="s">
        <v>20</v>
      </c>
      <c r="G2" s="27" t="s">
        <v>4</v>
      </c>
      <c r="H2" s="26" t="s">
        <v>2296</v>
      </c>
      <c r="I2" s="2" t="s">
        <v>786</v>
      </c>
      <c r="J2" s="70">
        <v>43138</v>
      </c>
      <c r="K2" s="24" t="s">
        <v>2289</v>
      </c>
      <c r="L2" s="24">
        <v>111</v>
      </c>
    </row>
    <row r="3" spans="1:12" ht="15" customHeight="1" x14ac:dyDescent="0.25">
      <c r="A3" s="21" t="s">
        <v>118</v>
      </c>
      <c r="B3" s="20" t="s">
        <v>12</v>
      </c>
      <c r="C3" s="22" t="s">
        <v>2</v>
      </c>
      <c r="D3" s="22">
        <v>1</v>
      </c>
      <c r="E3" s="22">
        <v>2</v>
      </c>
      <c r="F3" s="22" t="s">
        <v>20</v>
      </c>
      <c r="G3" s="22" t="s">
        <v>4</v>
      </c>
      <c r="H3" s="26" t="s">
        <v>2296</v>
      </c>
      <c r="I3" s="2" t="s">
        <v>787</v>
      </c>
      <c r="J3" s="70">
        <v>43138</v>
      </c>
      <c r="K3" s="24" t="s">
        <v>2289</v>
      </c>
      <c r="L3" s="24">
        <v>111</v>
      </c>
    </row>
    <row r="4" spans="1:12" ht="15" customHeight="1" x14ac:dyDescent="0.25">
      <c r="A4" s="16" t="s">
        <v>118</v>
      </c>
      <c r="B4" s="20" t="s">
        <v>12</v>
      </c>
      <c r="C4" s="14" t="s">
        <v>2</v>
      </c>
      <c r="D4" s="14">
        <v>1</v>
      </c>
      <c r="E4" s="14">
        <v>2</v>
      </c>
      <c r="F4" s="14" t="s">
        <v>20</v>
      </c>
      <c r="G4" s="14" t="s">
        <v>4</v>
      </c>
      <c r="H4" s="26" t="s">
        <v>2296</v>
      </c>
      <c r="I4" s="2" t="s">
        <v>788</v>
      </c>
      <c r="J4" s="70">
        <v>43138</v>
      </c>
      <c r="K4" s="24" t="s">
        <v>2289</v>
      </c>
      <c r="L4" s="24">
        <v>111</v>
      </c>
    </row>
    <row r="5" spans="1:12" ht="15" customHeight="1" x14ac:dyDescent="0.25">
      <c r="A5" s="20" t="s">
        <v>118</v>
      </c>
      <c r="B5" s="20" t="s">
        <v>12</v>
      </c>
      <c r="C5" s="20" t="s">
        <v>2</v>
      </c>
      <c r="D5" s="20">
        <v>1</v>
      </c>
      <c r="E5" s="20">
        <v>2</v>
      </c>
      <c r="F5" s="20" t="s">
        <v>20</v>
      </c>
      <c r="G5" s="20" t="s">
        <v>4</v>
      </c>
      <c r="H5" s="26" t="s">
        <v>2296</v>
      </c>
      <c r="I5" s="2" t="s">
        <v>790</v>
      </c>
      <c r="J5" s="70">
        <v>43138</v>
      </c>
      <c r="K5" s="24" t="s">
        <v>2289</v>
      </c>
      <c r="L5" s="24">
        <v>111</v>
      </c>
    </row>
    <row r="6" spans="1:12" ht="15" customHeight="1" x14ac:dyDescent="0.25">
      <c r="A6" s="15" t="s">
        <v>118</v>
      </c>
      <c r="B6" s="20" t="s">
        <v>12</v>
      </c>
      <c r="C6" s="15" t="s">
        <v>2</v>
      </c>
      <c r="D6" s="15">
        <v>1</v>
      </c>
      <c r="E6" s="15">
        <v>2</v>
      </c>
      <c r="F6" s="15" t="s">
        <v>20</v>
      </c>
      <c r="G6" s="15" t="s">
        <v>4</v>
      </c>
      <c r="H6" s="15" t="s">
        <v>2316</v>
      </c>
      <c r="I6" s="2" t="s">
        <v>791</v>
      </c>
      <c r="J6" s="64">
        <v>43138</v>
      </c>
      <c r="K6" s="69" t="s">
        <v>2289</v>
      </c>
      <c r="L6" s="69">
        <v>104</v>
      </c>
    </row>
    <row r="7" spans="1:12" ht="15" customHeight="1" x14ac:dyDescent="0.25">
      <c r="A7" s="20" t="s">
        <v>118</v>
      </c>
      <c r="B7" s="20" t="s">
        <v>12</v>
      </c>
      <c r="C7" s="20" t="s">
        <v>2</v>
      </c>
      <c r="D7" s="20">
        <v>1</v>
      </c>
      <c r="E7" s="20">
        <v>2</v>
      </c>
      <c r="F7" s="20" t="s">
        <v>20</v>
      </c>
      <c r="G7" s="20" t="s">
        <v>4</v>
      </c>
      <c r="H7" s="26" t="s">
        <v>2296</v>
      </c>
      <c r="I7" s="2" t="s">
        <v>792</v>
      </c>
      <c r="J7" s="70">
        <v>43138</v>
      </c>
      <c r="K7" s="24" t="s">
        <v>2289</v>
      </c>
      <c r="L7" s="24">
        <v>111</v>
      </c>
    </row>
    <row r="8" spans="1:12" ht="15" customHeight="1" x14ac:dyDescent="0.25">
      <c r="A8" s="17" t="s">
        <v>118</v>
      </c>
      <c r="B8" s="20" t="s">
        <v>12</v>
      </c>
      <c r="C8" s="17" t="s">
        <v>2</v>
      </c>
      <c r="D8" s="17">
        <v>1</v>
      </c>
      <c r="E8" s="17">
        <v>2</v>
      </c>
      <c r="F8" s="17" t="s">
        <v>20</v>
      </c>
      <c r="G8" s="17" t="s">
        <v>4</v>
      </c>
      <c r="H8" s="15" t="s">
        <v>2316</v>
      </c>
      <c r="I8" s="2" t="s">
        <v>793</v>
      </c>
      <c r="J8" s="64">
        <v>43138</v>
      </c>
      <c r="K8" s="69" t="s">
        <v>2289</v>
      </c>
      <c r="L8" s="69">
        <v>104</v>
      </c>
    </row>
    <row r="9" spans="1:12" ht="15" customHeight="1" x14ac:dyDescent="0.25">
      <c r="A9" s="21" t="s">
        <v>157</v>
      </c>
      <c r="B9" s="26" t="s">
        <v>74</v>
      </c>
      <c r="C9" s="22" t="s">
        <v>2</v>
      </c>
      <c r="D9" s="22">
        <v>2</v>
      </c>
      <c r="E9" s="22">
        <v>2</v>
      </c>
      <c r="F9" s="22" t="s">
        <v>20</v>
      </c>
      <c r="G9" s="22" t="s">
        <v>4</v>
      </c>
      <c r="H9" s="26" t="s">
        <v>2296</v>
      </c>
      <c r="I9" s="2" t="s">
        <v>787</v>
      </c>
      <c r="J9" s="70">
        <v>43138</v>
      </c>
      <c r="K9" s="24" t="s">
        <v>2289</v>
      </c>
      <c r="L9" s="24">
        <v>111</v>
      </c>
    </row>
    <row r="10" spans="1:12" ht="15" customHeight="1" x14ac:dyDescent="0.25">
      <c r="A10" s="16" t="s">
        <v>157</v>
      </c>
      <c r="B10" s="26" t="s">
        <v>74</v>
      </c>
      <c r="C10" s="14" t="s">
        <v>2</v>
      </c>
      <c r="D10" s="14">
        <v>2</v>
      </c>
      <c r="E10" s="14">
        <v>2</v>
      </c>
      <c r="F10" s="14" t="s">
        <v>20</v>
      </c>
      <c r="G10" s="14" t="s">
        <v>4</v>
      </c>
      <c r="H10" s="26" t="s">
        <v>2296</v>
      </c>
      <c r="I10" s="2" t="s">
        <v>788</v>
      </c>
      <c r="J10" s="70">
        <v>43138</v>
      </c>
      <c r="K10" s="24" t="s">
        <v>2289</v>
      </c>
      <c r="L10" s="24">
        <v>111</v>
      </c>
    </row>
    <row r="11" spans="1:12" ht="15" customHeight="1" x14ac:dyDescent="0.25">
      <c r="A11" s="15" t="s">
        <v>157</v>
      </c>
      <c r="B11" s="26" t="s">
        <v>74</v>
      </c>
      <c r="C11" s="15" t="s">
        <v>2</v>
      </c>
      <c r="D11" s="15">
        <v>2</v>
      </c>
      <c r="E11" s="15">
        <v>2</v>
      </c>
      <c r="F11" s="15" t="s">
        <v>20</v>
      </c>
      <c r="G11" s="15" t="s">
        <v>4</v>
      </c>
      <c r="H11" s="15" t="s">
        <v>2316</v>
      </c>
      <c r="I11" s="2" t="s">
        <v>791</v>
      </c>
      <c r="J11" s="64">
        <v>43138</v>
      </c>
      <c r="K11" s="69" t="s">
        <v>2289</v>
      </c>
      <c r="L11" s="69">
        <v>104</v>
      </c>
    </row>
    <row r="12" spans="1:12" ht="15" customHeight="1" x14ac:dyDescent="0.25">
      <c r="A12" s="20" t="s">
        <v>157</v>
      </c>
      <c r="B12" s="26" t="s">
        <v>74</v>
      </c>
      <c r="C12" s="20" t="s">
        <v>2</v>
      </c>
      <c r="D12" s="20">
        <v>2</v>
      </c>
      <c r="E12" s="20">
        <v>2</v>
      </c>
      <c r="F12" s="20" t="s">
        <v>20</v>
      </c>
      <c r="G12" s="20" t="s">
        <v>4</v>
      </c>
      <c r="H12" s="26" t="s">
        <v>2296</v>
      </c>
      <c r="I12" s="2" t="s">
        <v>792</v>
      </c>
      <c r="J12" s="70">
        <v>43138</v>
      </c>
      <c r="K12" s="24" t="s">
        <v>2289</v>
      </c>
      <c r="L12" s="24">
        <v>111</v>
      </c>
    </row>
    <row r="13" spans="1:12" ht="15" customHeight="1" x14ac:dyDescent="0.25">
      <c r="A13" s="17" t="s">
        <v>157</v>
      </c>
      <c r="B13" s="26" t="s">
        <v>74</v>
      </c>
      <c r="C13" s="17" t="s">
        <v>2</v>
      </c>
      <c r="D13" s="17">
        <v>2</v>
      </c>
      <c r="E13" s="17">
        <v>2</v>
      </c>
      <c r="F13" s="17" t="s">
        <v>20</v>
      </c>
      <c r="G13" s="17" t="s">
        <v>4</v>
      </c>
      <c r="H13" s="15" t="s">
        <v>2316</v>
      </c>
      <c r="I13" s="2" t="s">
        <v>793</v>
      </c>
      <c r="J13" s="64">
        <v>43138</v>
      </c>
      <c r="K13" s="69" t="s">
        <v>2289</v>
      </c>
      <c r="L13" s="69">
        <v>104</v>
      </c>
    </row>
    <row r="14" spans="1:12" ht="15" customHeight="1" x14ac:dyDescent="0.25">
      <c r="A14" s="12" t="s">
        <v>119</v>
      </c>
      <c r="B14" s="4" t="s">
        <v>120</v>
      </c>
      <c r="C14" s="5" t="s">
        <v>54</v>
      </c>
      <c r="D14" s="5">
        <v>1</v>
      </c>
      <c r="E14" s="5">
        <v>4</v>
      </c>
      <c r="F14" s="5" t="s">
        <v>20</v>
      </c>
      <c r="G14" s="5" t="s">
        <v>4</v>
      </c>
      <c r="H14" s="4" t="s">
        <v>2301</v>
      </c>
      <c r="I14" s="2" t="s">
        <v>787</v>
      </c>
      <c r="J14" s="64">
        <v>43138</v>
      </c>
      <c r="K14" s="69" t="s">
        <v>2286</v>
      </c>
      <c r="L14" s="69">
        <v>106</v>
      </c>
    </row>
    <row r="15" spans="1:12" ht="15" customHeight="1" x14ac:dyDescent="0.25">
      <c r="A15" s="12" t="s">
        <v>158</v>
      </c>
      <c r="B15" s="4" t="s">
        <v>159</v>
      </c>
      <c r="C15" s="5" t="s">
        <v>54</v>
      </c>
      <c r="D15" s="5">
        <v>2</v>
      </c>
      <c r="E15" s="5">
        <v>4</v>
      </c>
      <c r="F15" s="5" t="s">
        <v>20</v>
      </c>
      <c r="G15" s="5" t="s">
        <v>4</v>
      </c>
      <c r="H15" s="4" t="s">
        <v>2301</v>
      </c>
      <c r="I15" s="2" t="s">
        <v>787</v>
      </c>
      <c r="J15" s="64">
        <v>43138</v>
      </c>
      <c r="K15" s="69" t="s">
        <v>2286</v>
      </c>
      <c r="L15" s="69">
        <v>106</v>
      </c>
    </row>
    <row r="16" spans="1:12" ht="15" customHeight="1" x14ac:dyDescent="0.25">
      <c r="A16" s="12" t="s">
        <v>121</v>
      </c>
      <c r="B16" s="4" t="s">
        <v>122</v>
      </c>
      <c r="C16" s="5" t="s">
        <v>54</v>
      </c>
      <c r="D16" s="5">
        <v>1</v>
      </c>
      <c r="E16" s="5">
        <v>4</v>
      </c>
      <c r="F16" s="5" t="s">
        <v>20</v>
      </c>
      <c r="G16" s="5" t="s">
        <v>4</v>
      </c>
      <c r="H16" s="4" t="s">
        <v>2305</v>
      </c>
      <c r="I16" s="2" t="s">
        <v>787</v>
      </c>
      <c r="J16" s="64">
        <v>43138</v>
      </c>
      <c r="K16" s="69" t="s">
        <v>2314</v>
      </c>
      <c r="L16" s="69">
        <v>110</v>
      </c>
    </row>
    <row r="17" spans="1:12" ht="15" customHeight="1" x14ac:dyDescent="0.25">
      <c r="A17" s="12" t="s">
        <v>160</v>
      </c>
      <c r="B17" s="4" t="s">
        <v>161</v>
      </c>
      <c r="C17" s="5" t="s">
        <v>11</v>
      </c>
      <c r="D17" s="5">
        <v>2</v>
      </c>
      <c r="E17" s="5">
        <v>4</v>
      </c>
      <c r="F17" s="5" t="s">
        <v>20</v>
      </c>
      <c r="G17" s="5" t="s">
        <v>4</v>
      </c>
      <c r="H17" s="4" t="s">
        <v>2306</v>
      </c>
      <c r="I17" s="2" t="s">
        <v>787</v>
      </c>
      <c r="J17" s="64">
        <v>43138</v>
      </c>
      <c r="K17" s="69" t="s">
        <v>2287</v>
      </c>
      <c r="L17" s="69">
        <v>302</v>
      </c>
    </row>
    <row r="18" spans="1:12" ht="15" customHeight="1" x14ac:dyDescent="0.25">
      <c r="A18" s="12" t="s">
        <v>123</v>
      </c>
      <c r="B18" s="4" t="s">
        <v>124</v>
      </c>
      <c r="C18" s="5" t="s">
        <v>11</v>
      </c>
      <c r="D18" s="5">
        <v>1</v>
      </c>
      <c r="E18" s="5">
        <v>4</v>
      </c>
      <c r="F18" s="5" t="s">
        <v>20</v>
      </c>
      <c r="G18" s="5" t="s">
        <v>4</v>
      </c>
      <c r="H18" s="4" t="s">
        <v>2306</v>
      </c>
      <c r="I18" s="2" t="s">
        <v>787</v>
      </c>
      <c r="J18" s="64">
        <v>43138</v>
      </c>
      <c r="K18" s="69" t="s">
        <v>2287</v>
      </c>
      <c r="L18" s="69">
        <v>302</v>
      </c>
    </row>
    <row r="19" spans="1:12" ht="15" customHeight="1" x14ac:dyDescent="0.25">
      <c r="A19" s="12" t="s">
        <v>162</v>
      </c>
      <c r="B19" s="4" t="s">
        <v>163</v>
      </c>
      <c r="C19" s="5" t="s">
        <v>54</v>
      </c>
      <c r="D19" s="5">
        <v>2</v>
      </c>
      <c r="E19" s="5">
        <v>4</v>
      </c>
      <c r="F19" s="5" t="s">
        <v>20</v>
      </c>
      <c r="G19" s="5" t="s">
        <v>4</v>
      </c>
      <c r="H19" s="4" t="s">
        <v>2305</v>
      </c>
      <c r="I19" s="2" t="s">
        <v>787</v>
      </c>
      <c r="J19" s="64">
        <v>43138</v>
      </c>
      <c r="K19" s="69" t="s">
        <v>2314</v>
      </c>
      <c r="L19" s="69">
        <v>110</v>
      </c>
    </row>
    <row r="20" spans="1:12" ht="15" customHeight="1" x14ac:dyDescent="0.25">
      <c r="A20" s="12" t="s">
        <v>164</v>
      </c>
      <c r="B20" s="4" t="s">
        <v>165</v>
      </c>
      <c r="C20" s="5" t="s">
        <v>2</v>
      </c>
      <c r="D20" s="5">
        <v>2</v>
      </c>
      <c r="E20" s="5">
        <v>2</v>
      </c>
      <c r="F20" s="5" t="s">
        <v>20</v>
      </c>
      <c r="G20" s="5" t="s">
        <v>4</v>
      </c>
      <c r="H20" s="17" t="s">
        <v>2299</v>
      </c>
      <c r="I20" s="2" t="s">
        <v>787</v>
      </c>
      <c r="J20" s="64">
        <v>43138</v>
      </c>
      <c r="K20" s="69" t="s">
        <v>2312</v>
      </c>
      <c r="L20" s="69" t="s">
        <v>2313</v>
      </c>
    </row>
    <row r="21" spans="1:12" ht="15" customHeight="1" x14ac:dyDescent="0.25">
      <c r="A21" s="12" t="s">
        <v>166</v>
      </c>
      <c r="B21" s="4" t="s">
        <v>167</v>
      </c>
      <c r="C21" s="5" t="s">
        <v>54</v>
      </c>
      <c r="D21" s="5">
        <v>2</v>
      </c>
      <c r="E21" s="5">
        <v>4</v>
      </c>
      <c r="F21" s="5" t="s">
        <v>20</v>
      </c>
      <c r="G21" s="5" t="s">
        <v>4</v>
      </c>
      <c r="H21" s="4" t="s">
        <v>2305</v>
      </c>
      <c r="I21" s="2" t="s">
        <v>787</v>
      </c>
      <c r="J21" s="64">
        <v>43138</v>
      </c>
      <c r="K21" s="69" t="s">
        <v>2314</v>
      </c>
      <c r="L21" s="69">
        <v>110</v>
      </c>
    </row>
    <row r="22" spans="1:12" ht="15" customHeight="1" x14ac:dyDescent="0.25">
      <c r="A22" s="12" t="s">
        <v>168</v>
      </c>
      <c r="B22" s="4" t="s">
        <v>169</v>
      </c>
      <c r="C22" s="5" t="s">
        <v>2</v>
      </c>
      <c r="D22" s="5">
        <v>2</v>
      </c>
      <c r="E22" s="5">
        <v>2</v>
      </c>
      <c r="F22" s="5" t="s">
        <v>20</v>
      </c>
      <c r="G22" s="5" t="s">
        <v>4</v>
      </c>
      <c r="H22" s="4" t="s">
        <v>382</v>
      </c>
      <c r="I22" s="2" t="s">
        <v>787</v>
      </c>
      <c r="J22" s="64">
        <v>43138</v>
      </c>
      <c r="K22" s="69" t="s">
        <v>2315</v>
      </c>
      <c r="L22" s="69">
        <v>111</v>
      </c>
    </row>
    <row r="23" spans="1:12" ht="15" customHeight="1" x14ac:dyDescent="0.25">
      <c r="A23" s="12" t="s">
        <v>138</v>
      </c>
      <c r="B23" s="4" t="s">
        <v>139</v>
      </c>
      <c r="C23" s="5" t="s">
        <v>2</v>
      </c>
      <c r="D23" s="5">
        <v>3</v>
      </c>
      <c r="E23" s="5">
        <v>3</v>
      </c>
      <c r="F23" s="5" t="s">
        <v>20</v>
      </c>
      <c r="G23" s="5" t="s">
        <v>4</v>
      </c>
      <c r="H23" s="4" t="s">
        <v>111</v>
      </c>
      <c r="I23" s="2" t="s">
        <v>787</v>
      </c>
      <c r="J23" s="64">
        <v>43138</v>
      </c>
      <c r="K23" s="69" t="s">
        <v>824</v>
      </c>
      <c r="L23" s="69">
        <v>110</v>
      </c>
    </row>
    <row r="24" spans="1:12" ht="15" customHeight="1" x14ac:dyDescent="0.25">
      <c r="A24" s="12" t="s">
        <v>197</v>
      </c>
      <c r="B24" s="4" t="s">
        <v>198</v>
      </c>
      <c r="C24" s="5" t="s">
        <v>2</v>
      </c>
      <c r="D24" s="5">
        <v>4</v>
      </c>
      <c r="E24" s="5">
        <v>3</v>
      </c>
      <c r="F24" s="5" t="s">
        <v>20</v>
      </c>
      <c r="G24" s="5" t="s">
        <v>17</v>
      </c>
      <c r="H24" s="4" t="s">
        <v>2305</v>
      </c>
      <c r="I24" s="2" t="s">
        <v>787</v>
      </c>
      <c r="J24" s="64">
        <v>43138</v>
      </c>
      <c r="K24" s="69" t="s">
        <v>2314</v>
      </c>
      <c r="L24" s="69">
        <v>110</v>
      </c>
    </row>
    <row r="25" spans="1:12" ht="15" customHeight="1" x14ac:dyDescent="0.25">
      <c r="A25" s="12" t="s">
        <v>140</v>
      </c>
      <c r="B25" s="4" t="s">
        <v>141</v>
      </c>
      <c r="C25" s="5" t="s">
        <v>54</v>
      </c>
      <c r="D25" s="5">
        <v>3</v>
      </c>
      <c r="E25" s="5">
        <v>4</v>
      </c>
      <c r="F25" s="5" t="s">
        <v>20</v>
      </c>
      <c r="G25" s="5" t="s">
        <v>4</v>
      </c>
      <c r="H25" s="4" t="s">
        <v>2301</v>
      </c>
      <c r="I25" s="2" t="s">
        <v>787</v>
      </c>
      <c r="J25" s="64">
        <v>43138</v>
      </c>
      <c r="K25" s="69" t="s">
        <v>2286</v>
      </c>
      <c r="L25" s="69">
        <v>106</v>
      </c>
    </row>
    <row r="26" spans="1:12" ht="15" customHeight="1" x14ac:dyDescent="0.25">
      <c r="A26" s="21" t="s">
        <v>142</v>
      </c>
      <c r="B26" s="20" t="s">
        <v>137</v>
      </c>
      <c r="C26" s="22" t="s">
        <v>54</v>
      </c>
      <c r="D26" s="22">
        <v>3</v>
      </c>
      <c r="E26" s="22">
        <v>4</v>
      </c>
      <c r="F26" s="22" t="s">
        <v>20</v>
      </c>
      <c r="G26" s="22" t="s">
        <v>4</v>
      </c>
      <c r="H26" s="20" t="s">
        <v>2308</v>
      </c>
      <c r="I26" s="2" t="s">
        <v>787</v>
      </c>
      <c r="J26" s="64">
        <v>43138</v>
      </c>
      <c r="K26" s="69"/>
      <c r="L26" s="69"/>
    </row>
    <row r="27" spans="1:12" ht="15" customHeight="1" x14ac:dyDescent="0.25">
      <c r="A27" s="12" t="s">
        <v>199</v>
      </c>
      <c r="B27" s="4" t="s">
        <v>200</v>
      </c>
      <c r="C27" s="5" t="s">
        <v>54</v>
      </c>
      <c r="D27" s="5">
        <v>4</v>
      </c>
      <c r="E27" s="5">
        <v>4</v>
      </c>
      <c r="F27" s="5" t="s">
        <v>20</v>
      </c>
      <c r="G27" s="5" t="s">
        <v>17</v>
      </c>
      <c r="H27" s="20" t="s">
        <v>382</v>
      </c>
      <c r="I27" s="2" t="s">
        <v>787</v>
      </c>
      <c r="J27" s="64">
        <v>43138</v>
      </c>
      <c r="K27" s="69" t="s">
        <v>2315</v>
      </c>
      <c r="L27" s="69">
        <v>111</v>
      </c>
    </row>
    <row r="28" spans="1:12" ht="15" customHeight="1" x14ac:dyDescent="0.25">
      <c r="A28" s="12" t="s">
        <v>143</v>
      </c>
      <c r="B28" s="4" t="s">
        <v>135</v>
      </c>
      <c r="C28" s="5" t="s">
        <v>2</v>
      </c>
      <c r="D28" s="5">
        <v>3</v>
      </c>
      <c r="E28" s="5">
        <v>3</v>
      </c>
      <c r="F28" s="5" t="s">
        <v>20</v>
      </c>
      <c r="G28" s="5" t="s">
        <v>4</v>
      </c>
      <c r="H28" s="4" t="s">
        <v>2305</v>
      </c>
      <c r="I28" s="2" t="s">
        <v>787</v>
      </c>
      <c r="J28" s="64">
        <v>43138</v>
      </c>
      <c r="K28" s="69" t="s">
        <v>2314</v>
      </c>
      <c r="L28" s="69">
        <v>110</v>
      </c>
    </row>
    <row r="29" spans="1:12" ht="15" customHeight="1" x14ac:dyDescent="0.25">
      <c r="A29" s="12" t="s">
        <v>148</v>
      </c>
      <c r="B29" s="4" t="s">
        <v>149</v>
      </c>
      <c r="C29" s="5" t="s">
        <v>54</v>
      </c>
      <c r="D29" s="5">
        <v>3</v>
      </c>
      <c r="E29" s="5">
        <v>4</v>
      </c>
      <c r="F29" s="5" t="s">
        <v>20</v>
      </c>
      <c r="G29" s="5" t="s">
        <v>17</v>
      </c>
      <c r="H29" s="4" t="s">
        <v>2303</v>
      </c>
      <c r="I29" s="2" t="s">
        <v>787</v>
      </c>
      <c r="J29" s="64">
        <v>43138</v>
      </c>
      <c r="K29" s="24" t="s">
        <v>2288</v>
      </c>
      <c r="L29" s="24">
        <v>107</v>
      </c>
    </row>
    <row r="30" spans="1:12" ht="15" customHeight="1" x14ac:dyDescent="0.25">
      <c r="A30" s="12" t="s">
        <v>186</v>
      </c>
      <c r="B30" s="4" t="s">
        <v>187</v>
      </c>
      <c r="C30" s="5" t="s">
        <v>2</v>
      </c>
      <c r="D30" s="5">
        <v>4</v>
      </c>
      <c r="E30" s="5">
        <v>3</v>
      </c>
      <c r="F30" s="5" t="s">
        <v>20</v>
      </c>
      <c r="G30" s="5" t="s">
        <v>4</v>
      </c>
      <c r="H30" s="4" t="s">
        <v>111</v>
      </c>
      <c r="I30" s="2" t="s">
        <v>787</v>
      </c>
      <c r="J30" s="64">
        <v>43138</v>
      </c>
      <c r="K30" s="69" t="s">
        <v>824</v>
      </c>
      <c r="L30" s="69">
        <v>110</v>
      </c>
    </row>
    <row r="31" spans="1:12" ht="15" customHeight="1" x14ac:dyDescent="0.25">
      <c r="A31" s="12" t="s">
        <v>144</v>
      </c>
      <c r="B31" s="4" t="s">
        <v>136</v>
      </c>
      <c r="C31" s="5" t="s">
        <v>2</v>
      </c>
      <c r="D31" s="5">
        <v>3</v>
      </c>
      <c r="E31" s="5">
        <v>3</v>
      </c>
      <c r="F31" s="5" t="s">
        <v>20</v>
      </c>
      <c r="G31" s="5" t="s">
        <v>4</v>
      </c>
      <c r="H31" s="4" t="s">
        <v>821</v>
      </c>
      <c r="I31" s="2" t="s">
        <v>787</v>
      </c>
      <c r="J31" s="64">
        <v>43138</v>
      </c>
      <c r="K31" s="69" t="s">
        <v>824</v>
      </c>
      <c r="L31" s="69">
        <v>304</v>
      </c>
    </row>
    <row r="32" spans="1:12" ht="15" customHeight="1" x14ac:dyDescent="0.25">
      <c r="A32" s="12" t="s">
        <v>145</v>
      </c>
      <c r="B32" s="4" t="s">
        <v>146</v>
      </c>
      <c r="C32" s="5" t="s">
        <v>54</v>
      </c>
      <c r="D32" s="5">
        <v>3</v>
      </c>
      <c r="E32" s="5">
        <v>4</v>
      </c>
      <c r="F32" s="5" t="s">
        <v>20</v>
      </c>
      <c r="G32" s="5" t="s">
        <v>4</v>
      </c>
      <c r="H32" s="4" t="s">
        <v>111</v>
      </c>
      <c r="I32" s="2" t="s">
        <v>787</v>
      </c>
      <c r="J32" s="64">
        <v>43138</v>
      </c>
      <c r="K32" s="69" t="s">
        <v>824</v>
      </c>
      <c r="L32" s="69">
        <v>110</v>
      </c>
    </row>
    <row r="33" spans="1:12" ht="15" customHeight="1" x14ac:dyDescent="0.25">
      <c r="A33" s="12" t="s">
        <v>150</v>
      </c>
      <c r="B33" s="4" t="s">
        <v>147</v>
      </c>
      <c r="C33" s="5" t="s">
        <v>2</v>
      </c>
      <c r="D33" s="5">
        <v>3</v>
      </c>
      <c r="E33" s="5">
        <v>3</v>
      </c>
      <c r="F33" s="5" t="s">
        <v>20</v>
      </c>
      <c r="G33" s="5" t="s">
        <v>17</v>
      </c>
      <c r="H33" s="17" t="s">
        <v>2299</v>
      </c>
      <c r="I33" s="2" t="s">
        <v>787</v>
      </c>
      <c r="J33" s="64">
        <v>43138</v>
      </c>
      <c r="K33" s="69" t="s">
        <v>2312</v>
      </c>
      <c r="L33" s="69" t="s">
        <v>2313</v>
      </c>
    </row>
    <row r="34" spans="1:12" ht="15" customHeight="1" x14ac:dyDescent="0.25">
      <c r="A34" s="12" t="s">
        <v>188</v>
      </c>
      <c r="B34" s="4" t="s">
        <v>184</v>
      </c>
      <c r="C34" s="5" t="s">
        <v>28</v>
      </c>
      <c r="D34" s="5">
        <v>4</v>
      </c>
      <c r="E34" s="5">
        <v>4</v>
      </c>
      <c r="F34" s="5" t="s">
        <v>20</v>
      </c>
      <c r="G34" s="5" t="s">
        <v>4</v>
      </c>
      <c r="H34" s="4" t="s">
        <v>2306</v>
      </c>
      <c r="I34" s="2" t="s">
        <v>787</v>
      </c>
      <c r="J34" s="64">
        <v>43138</v>
      </c>
      <c r="K34" s="69" t="s">
        <v>2287</v>
      </c>
      <c r="L34" s="69">
        <v>302</v>
      </c>
    </row>
    <row r="35" spans="1:12" ht="15" customHeight="1" x14ac:dyDescent="0.25">
      <c r="A35" s="12" t="s">
        <v>151</v>
      </c>
      <c r="B35" s="4" t="s">
        <v>129</v>
      </c>
      <c r="C35" s="5" t="s">
        <v>2</v>
      </c>
      <c r="D35" s="5">
        <v>3</v>
      </c>
      <c r="E35" s="5">
        <v>2</v>
      </c>
      <c r="F35" s="5" t="s">
        <v>20</v>
      </c>
      <c r="G35" s="5" t="s">
        <v>17</v>
      </c>
      <c r="H35" s="4" t="s">
        <v>2303</v>
      </c>
      <c r="I35" s="2" t="s">
        <v>787</v>
      </c>
      <c r="J35" s="64">
        <v>43138</v>
      </c>
      <c r="K35" s="24" t="s">
        <v>2288</v>
      </c>
      <c r="L35" s="24">
        <v>107</v>
      </c>
    </row>
    <row r="36" spans="1:12" ht="15" customHeight="1" x14ac:dyDescent="0.25">
      <c r="A36" s="12" t="s">
        <v>189</v>
      </c>
      <c r="B36" s="4" t="s">
        <v>190</v>
      </c>
      <c r="C36" s="5" t="s">
        <v>54</v>
      </c>
      <c r="D36" s="5">
        <v>4</v>
      </c>
      <c r="E36" s="5">
        <v>4</v>
      </c>
      <c r="F36" s="5" t="s">
        <v>20</v>
      </c>
      <c r="G36" s="5" t="s">
        <v>4</v>
      </c>
      <c r="H36" s="4" t="s">
        <v>111</v>
      </c>
      <c r="I36" s="2" t="s">
        <v>787</v>
      </c>
      <c r="J36" s="64">
        <v>43138</v>
      </c>
      <c r="K36" s="69" t="s">
        <v>824</v>
      </c>
      <c r="L36" s="69">
        <v>110</v>
      </c>
    </row>
    <row r="37" spans="1:12" ht="15" customHeight="1" x14ac:dyDescent="0.25">
      <c r="A37" s="12" t="s">
        <v>191</v>
      </c>
      <c r="B37" s="4" t="s">
        <v>192</v>
      </c>
      <c r="C37" s="5" t="s">
        <v>2</v>
      </c>
      <c r="D37" s="5">
        <v>4</v>
      </c>
      <c r="E37" s="5">
        <v>3</v>
      </c>
      <c r="F37" s="5" t="s">
        <v>20</v>
      </c>
      <c r="G37" s="5" t="s">
        <v>4</v>
      </c>
      <c r="H37" s="4" t="s">
        <v>111</v>
      </c>
      <c r="I37" s="2" t="s">
        <v>787</v>
      </c>
      <c r="J37" s="64">
        <v>43138</v>
      </c>
      <c r="K37" s="69" t="s">
        <v>824</v>
      </c>
      <c r="L37" s="69">
        <v>110</v>
      </c>
    </row>
    <row r="38" spans="1:12" ht="15" customHeight="1" x14ac:dyDescent="0.25">
      <c r="A38" s="12" t="s">
        <v>193</v>
      </c>
      <c r="B38" s="4" t="s">
        <v>182</v>
      </c>
      <c r="C38" s="5" t="s">
        <v>2</v>
      </c>
      <c r="D38" s="5">
        <v>4</v>
      </c>
      <c r="E38" s="5">
        <v>3</v>
      </c>
      <c r="F38" s="5" t="s">
        <v>20</v>
      </c>
      <c r="G38" s="5" t="s">
        <v>4</v>
      </c>
      <c r="H38" s="4" t="s">
        <v>2301</v>
      </c>
      <c r="I38" s="2" t="s">
        <v>787</v>
      </c>
      <c r="J38" s="64">
        <v>43138</v>
      </c>
      <c r="K38" s="72" t="s">
        <v>2286</v>
      </c>
      <c r="L38" s="72">
        <v>106</v>
      </c>
    </row>
    <row r="39" spans="1:12" ht="15" customHeight="1" x14ac:dyDescent="0.25">
      <c r="A39" s="12" t="s">
        <v>194</v>
      </c>
      <c r="B39" s="4" t="s">
        <v>195</v>
      </c>
      <c r="C39" s="5" t="s">
        <v>2</v>
      </c>
      <c r="D39" s="5">
        <v>4</v>
      </c>
      <c r="E39" s="5">
        <v>3</v>
      </c>
      <c r="F39" s="5" t="s">
        <v>20</v>
      </c>
      <c r="G39" s="5" t="s">
        <v>4</v>
      </c>
      <c r="H39" s="4" t="s">
        <v>2305</v>
      </c>
      <c r="I39" s="2" t="s">
        <v>787</v>
      </c>
      <c r="J39" s="64">
        <v>43138</v>
      </c>
      <c r="K39" s="69" t="s">
        <v>2314</v>
      </c>
      <c r="L39" s="69">
        <v>110</v>
      </c>
    </row>
    <row r="40" spans="1:12" ht="15" customHeight="1" x14ac:dyDescent="0.25">
      <c r="A40" s="12" t="s">
        <v>125</v>
      </c>
      <c r="B40" s="4" t="s">
        <v>115</v>
      </c>
      <c r="C40" s="5" t="s">
        <v>28</v>
      </c>
      <c r="D40" s="5">
        <v>1</v>
      </c>
      <c r="E40" s="5">
        <v>4</v>
      </c>
      <c r="F40" s="5" t="s">
        <v>20</v>
      </c>
      <c r="G40" s="5" t="s">
        <v>4</v>
      </c>
      <c r="H40" s="17" t="s">
        <v>2299</v>
      </c>
      <c r="I40" s="2" t="s">
        <v>787</v>
      </c>
      <c r="J40" s="64">
        <v>43138</v>
      </c>
      <c r="K40" s="69" t="s">
        <v>2312</v>
      </c>
      <c r="L40" s="69" t="s">
        <v>2313</v>
      </c>
    </row>
    <row r="41" spans="1:12" ht="15" customHeight="1" x14ac:dyDescent="0.25">
      <c r="A41" s="21" t="s">
        <v>126</v>
      </c>
      <c r="B41" s="20" t="s">
        <v>114</v>
      </c>
      <c r="C41" s="22" t="s">
        <v>54</v>
      </c>
      <c r="D41" s="22">
        <v>1</v>
      </c>
      <c r="E41" s="22">
        <v>4</v>
      </c>
      <c r="F41" s="22" t="s">
        <v>20</v>
      </c>
      <c r="G41" s="22" t="s">
        <v>4</v>
      </c>
      <c r="H41" s="20" t="s">
        <v>382</v>
      </c>
      <c r="I41" s="2" t="s">
        <v>787</v>
      </c>
      <c r="J41" s="64">
        <v>43138</v>
      </c>
      <c r="K41" s="69" t="s">
        <v>2315</v>
      </c>
      <c r="L41" s="69">
        <v>111</v>
      </c>
    </row>
    <row r="42" spans="1:12" ht="15" customHeight="1" x14ac:dyDescent="0.25">
      <c r="A42" s="11" t="s">
        <v>2320</v>
      </c>
      <c r="B42" s="6" t="s">
        <v>74</v>
      </c>
      <c r="C42" s="7" t="s">
        <v>2</v>
      </c>
      <c r="D42" s="7">
        <v>2</v>
      </c>
      <c r="E42" s="7">
        <v>2</v>
      </c>
      <c r="F42" s="7" t="s">
        <v>20</v>
      </c>
      <c r="G42" s="7" t="s">
        <v>4</v>
      </c>
      <c r="H42" s="26" t="s">
        <v>2296</v>
      </c>
      <c r="I42" s="2" t="s">
        <v>786</v>
      </c>
      <c r="J42" s="70">
        <v>43138</v>
      </c>
      <c r="K42" s="24" t="s">
        <v>2289</v>
      </c>
      <c r="L42" s="24">
        <v>111</v>
      </c>
    </row>
    <row r="43" spans="1:12" ht="15" customHeight="1" x14ac:dyDescent="0.25">
      <c r="A43" s="25" t="s">
        <v>2321</v>
      </c>
      <c r="B43" s="26" t="s">
        <v>14</v>
      </c>
      <c r="C43" s="27" t="s">
        <v>2</v>
      </c>
      <c r="D43" s="27">
        <v>1</v>
      </c>
      <c r="E43" s="27">
        <v>2</v>
      </c>
      <c r="F43" s="27" t="s">
        <v>20</v>
      </c>
      <c r="G43" s="27" t="s">
        <v>4</v>
      </c>
      <c r="H43" s="15" t="s">
        <v>2298</v>
      </c>
      <c r="I43" s="2" t="s">
        <v>786</v>
      </c>
      <c r="J43" s="64">
        <v>43138</v>
      </c>
      <c r="K43" s="69" t="s">
        <v>2288</v>
      </c>
      <c r="L43" s="69">
        <v>111</v>
      </c>
    </row>
    <row r="44" spans="1:12" ht="15" customHeight="1" x14ac:dyDescent="0.25">
      <c r="A44" s="25" t="s">
        <v>2322</v>
      </c>
      <c r="B44" s="26" t="s">
        <v>76</v>
      </c>
      <c r="C44" s="27" t="s">
        <v>2</v>
      </c>
      <c r="D44" s="27">
        <v>2</v>
      </c>
      <c r="E44" s="27">
        <v>2</v>
      </c>
      <c r="F44" s="27" t="s">
        <v>20</v>
      </c>
      <c r="G44" s="27" t="s">
        <v>4</v>
      </c>
      <c r="H44" s="15" t="s">
        <v>2298</v>
      </c>
      <c r="I44" s="2" t="s">
        <v>786</v>
      </c>
      <c r="J44" s="64">
        <v>43138</v>
      </c>
      <c r="K44" s="72" t="s">
        <v>2288</v>
      </c>
      <c r="L44" s="72">
        <v>111</v>
      </c>
    </row>
    <row r="45" spans="1:12" ht="15" customHeight="1" x14ac:dyDescent="0.25">
      <c r="A45" s="25" t="s">
        <v>2323</v>
      </c>
      <c r="B45" s="26" t="s">
        <v>13</v>
      </c>
      <c r="C45" s="27" t="s">
        <v>2</v>
      </c>
      <c r="D45" s="27">
        <v>1</v>
      </c>
      <c r="E45" s="27">
        <v>2</v>
      </c>
      <c r="F45" s="27" t="s">
        <v>20</v>
      </c>
      <c r="G45" s="27" t="s">
        <v>4</v>
      </c>
      <c r="H45" s="26" t="s">
        <v>2291</v>
      </c>
      <c r="I45" s="2" t="s">
        <v>786</v>
      </c>
      <c r="J45" s="64">
        <v>43138</v>
      </c>
      <c r="K45" s="69" t="s">
        <v>2290</v>
      </c>
      <c r="L45" s="69">
        <v>111</v>
      </c>
    </row>
    <row r="46" spans="1:12" ht="15" customHeight="1" x14ac:dyDescent="0.25">
      <c r="A46" s="25" t="s">
        <v>2324</v>
      </c>
      <c r="B46" s="26" t="s">
        <v>75</v>
      </c>
      <c r="C46" s="27" t="s">
        <v>2</v>
      </c>
      <c r="D46" s="27">
        <v>2</v>
      </c>
      <c r="E46" s="27">
        <v>2</v>
      </c>
      <c r="F46" s="27" t="s">
        <v>20</v>
      </c>
      <c r="G46" s="27" t="s">
        <v>4</v>
      </c>
      <c r="H46" s="26" t="s">
        <v>2291</v>
      </c>
      <c r="I46" s="2" t="s">
        <v>786</v>
      </c>
      <c r="J46" s="64">
        <v>43138</v>
      </c>
      <c r="K46" s="69" t="s">
        <v>2290</v>
      </c>
      <c r="L46" s="69">
        <v>111</v>
      </c>
    </row>
    <row r="47" spans="1:12" ht="15" customHeight="1" x14ac:dyDescent="0.25">
      <c r="A47" s="25" t="s">
        <v>2325</v>
      </c>
      <c r="B47" s="26" t="s">
        <v>1</v>
      </c>
      <c r="C47" s="27" t="s">
        <v>2</v>
      </c>
      <c r="D47" s="27">
        <v>1</v>
      </c>
      <c r="E47" s="27">
        <v>3</v>
      </c>
      <c r="F47" s="27" t="s">
        <v>20</v>
      </c>
      <c r="G47" s="27" t="s">
        <v>4</v>
      </c>
      <c r="H47" s="29" t="s">
        <v>2294</v>
      </c>
      <c r="I47" s="2" t="s">
        <v>786</v>
      </c>
      <c r="J47" s="64">
        <v>43138</v>
      </c>
      <c r="K47" s="69" t="s">
        <v>824</v>
      </c>
      <c r="L47" s="69">
        <v>105</v>
      </c>
    </row>
    <row r="48" spans="1:12" ht="15" customHeight="1" x14ac:dyDescent="0.25">
      <c r="A48" s="25" t="s">
        <v>2326</v>
      </c>
      <c r="B48" s="26" t="s">
        <v>65</v>
      </c>
      <c r="C48" s="27" t="s">
        <v>2</v>
      </c>
      <c r="D48" s="27">
        <v>2</v>
      </c>
      <c r="E48" s="27">
        <v>2</v>
      </c>
      <c r="F48" s="27" t="s">
        <v>20</v>
      </c>
      <c r="G48" s="27" t="s">
        <v>4</v>
      </c>
      <c r="H48" s="26" t="s">
        <v>2293</v>
      </c>
      <c r="I48" s="2" t="s">
        <v>786</v>
      </c>
      <c r="J48" s="64">
        <v>43138</v>
      </c>
      <c r="K48" s="69" t="s">
        <v>2286</v>
      </c>
      <c r="L48" s="69">
        <v>105</v>
      </c>
    </row>
    <row r="49" spans="1:12" ht="15" customHeight="1" x14ac:dyDescent="0.25">
      <c r="A49" s="25" t="s">
        <v>2327</v>
      </c>
      <c r="B49" s="26" t="s">
        <v>6</v>
      </c>
      <c r="C49" s="27" t="s">
        <v>2</v>
      </c>
      <c r="D49" s="27">
        <v>1</v>
      </c>
      <c r="E49" s="27">
        <v>3</v>
      </c>
      <c r="F49" s="27" t="s">
        <v>20</v>
      </c>
      <c r="G49" s="27" t="s">
        <v>4</v>
      </c>
      <c r="H49" s="26" t="s">
        <v>2295</v>
      </c>
      <c r="I49" s="2" t="s">
        <v>786</v>
      </c>
      <c r="J49" s="64">
        <v>43138</v>
      </c>
      <c r="K49" s="69" t="s">
        <v>2287</v>
      </c>
      <c r="L49" s="69">
        <v>105</v>
      </c>
    </row>
    <row r="50" spans="1:12" ht="15" customHeight="1" x14ac:dyDescent="0.25">
      <c r="A50" s="25" t="s">
        <v>2328</v>
      </c>
      <c r="B50" s="26" t="s">
        <v>67</v>
      </c>
      <c r="C50" s="27" t="s">
        <v>2</v>
      </c>
      <c r="D50" s="27">
        <v>2</v>
      </c>
      <c r="E50" s="27">
        <v>2</v>
      </c>
      <c r="F50" s="27" t="s">
        <v>20</v>
      </c>
      <c r="G50" s="27" t="s">
        <v>4</v>
      </c>
      <c r="H50" s="26" t="s">
        <v>2295</v>
      </c>
      <c r="I50" s="2" t="s">
        <v>786</v>
      </c>
      <c r="J50" s="64">
        <v>43138</v>
      </c>
      <c r="K50" s="69" t="s">
        <v>2287</v>
      </c>
      <c r="L50" s="69">
        <v>105</v>
      </c>
    </row>
    <row r="51" spans="1:12" ht="15" customHeight="1" x14ac:dyDescent="0.25">
      <c r="A51" s="25" t="s">
        <v>2329</v>
      </c>
      <c r="B51" s="26" t="s">
        <v>8</v>
      </c>
      <c r="C51" s="27" t="s">
        <v>2</v>
      </c>
      <c r="D51" s="27">
        <v>1</v>
      </c>
      <c r="E51" s="27">
        <v>3</v>
      </c>
      <c r="F51" s="27" t="s">
        <v>20</v>
      </c>
      <c r="G51" s="27" t="s">
        <v>4</v>
      </c>
      <c r="H51" s="26" t="s">
        <v>2292</v>
      </c>
      <c r="I51" s="2" t="s">
        <v>786</v>
      </c>
      <c r="J51" s="64">
        <v>43138</v>
      </c>
      <c r="K51" s="69" t="s">
        <v>2287</v>
      </c>
      <c r="L51" s="69">
        <v>105</v>
      </c>
    </row>
    <row r="52" spans="1:12" ht="15" customHeight="1" x14ac:dyDescent="0.25">
      <c r="A52" s="25" t="s">
        <v>2330</v>
      </c>
      <c r="B52" s="26" t="s">
        <v>79</v>
      </c>
      <c r="C52" s="27" t="s">
        <v>2</v>
      </c>
      <c r="D52" s="27">
        <v>2</v>
      </c>
      <c r="E52" s="27">
        <v>2</v>
      </c>
      <c r="F52" s="27" t="s">
        <v>20</v>
      </c>
      <c r="G52" s="27" t="s">
        <v>4</v>
      </c>
      <c r="H52" s="26" t="s">
        <v>820</v>
      </c>
      <c r="I52" s="2" t="s">
        <v>786</v>
      </c>
      <c r="J52" s="64">
        <v>43138</v>
      </c>
      <c r="K52" s="69" t="s">
        <v>2290</v>
      </c>
      <c r="L52" s="69">
        <v>107</v>
      </c>
    </row>
    <row r="53" spans="1:12" ht="15" customHeight="1" x14ac:dyDescent="0.25">
      <c r="A53" s="25" t="s">
        <v>2331</v>
      </c>
      <c r="B53" s="26" t="s">
        <v>10</v>
      </c>
      <c r="C53" s="27" t="s">
        <v>11</v>
      </c>
      <c r="D53" s="27">
        <v>1</v>
      </c>
      <c r="E53" s="27">
        <v>4</v>
      </c>
      <c r="F53" s="27" t="s">
        <v>20</v>
      </c>
      <c r="G53" s="27" t="s">
        <v>4</v>
      </c>
      <c r="H53" s="26" t="s">
        <v>2293</v>
      </c>
      <c r="I53" s="2" t="s">
        <v>786</v>
      </c>
      <c r="J53" s="64">
        <v>43138</v>
      </c>
      <c r="K53" s="69" t="s">
        <v>2286</v>
      </c>
      <c r="L53" s="69">
        <v>105</v>
      </c>
    </row>
    <row r="54" spans="1:12" ht="15" customHeight="1" x14ac:dyDescent="0.25">
      <c r="A54" s="25" t="s">
        <v>2332</v>
      </c>
      <c r="B54" s="26" t="s">
        <v>80</v>
      </c>
      <c r="C54" s="27" t="s">
        <v>11</v>
      </c>
      <c r="D54" s="27">
        <v>2</v>
      </c>
      <c r="E54" s="27">
        <v>4</v>
      </c>
      <c r="F54" s="27" t="s">
        <v>20</v>
      </c>
      <c r="G54" s="27" t="s">
        <v>4</v>
      </c>
      <c r="H54" s="26" t="s">
        <v>2293</v>
      </c>
      <c r="I54" s="2" t="s">
        <v>786</v>
      </c>
      <c r="J54" s="64">
        <v>43138</v>
      </c>
      <c r="K54" s="69" t="s">
        <v>2286</v>
      </c>
      <c r="L54" s="69">
        <v>105</v>
      </c>
    </row>
    <row r="55" spans="1:12" ht="15" customHeight="1" x14ac:dyDescent="0.25">
      <c r="A55" s="25" t="s">
        <v>2333</v>
      </c>
      <c r="B55" s="26" t="s">
        <v>21</v>
      </c>
      <c r="C55" s="27" t="s">
        <v>11</v>
      </c>
      <c r="D55" s="27">
        <v>1</v>
      </c>
      <c r="E55" s="27">
        <v>6</v>
      </c>
      <c r="F55" s="27" t="s">
        <v>20</v>
      </c>
      <c r="G55" s="27" t="s">
        <v>4</v>
      </c>
      <c r="H55" s="26" t="s">
        <v>794</v>
      </c>
      <c r="I55" s="2" t="s">
        <v>786</v>
      </c>
      <c r="J55" s="64">
        <v>43138</v>
      </c>
      <c r="K55" s="69" t="s">
        <v>2314</v>
      </c>
      <c r="L55" s="69">
        <v>305</v>
      </c>
    </row>
    <row r="56" spans="1:12" ht="15" customHeight="1" x14ac:dyDescent="0.25">
      <c r="A56" s="25" t="s">
        <v>2334</v>
      </c>
      <c r="B56" s="26" t="s">
        <v>73</v>
      </c>
      <c r="C56" s="27" t="s">
        <v>11</v>
      </c>
      <c r="D56" s="27">
        <v>2</v>
      </c>
      <c r="E56" s="27">
        <v>4</v>
      </c>
      <c r="F56" s="27" t="s">
        <v>20</v>
      </c>
      <c r="G56" s="27" t="s">
        <v>4</v>
      </c>
      <c r="H56" s="26" t="s">
        <v>2293</v>
      </c>
      <c r="I56" s="2" t="s">
        <v>786</v>
      </c>
      <c r="J56" s="64">
        <v>43138</v>
      </c>
      <c r="K56" s="69" t="s">
        <v>2286</v>
      </c>
      <c r="L56" s="69">
        <v>105</v>
      </c>
    </row>
    <row r="57" spans="1:12" ht="15" customHeight="1" x14ac:dyDescent="0.25">
      <c r="A57" s="25" t="s">
        <v>2335</v>
      </c>
      <c r="B57" s="26" t="s">
        <v>22</v>
      </c>
      <c r="C57" s="27" t="s">
        <v>2</v>
      </c>
      <c r="D57" s="27">
        <v>1</v>
      </c>
      <c r="E57" s="27">
        <v>3</v>
      </c>
      <c r="F57" s="27" t="s">
        <v>20</v>
      </c>
      <c r="G57" s="27" t="s">
        <v>4</v>
      </c>
      <c r="H57" s="17" t="s">
        <v>2299</v>
      </c>
      <c r="I57" s="2" t="s">
        <v>786</v>
      </c>
      <c r="J57" s="64">
        <v>43138</v>
      </c>
      <c r="K57" s="69" t="s">
        <v>2312</v>
      </c>
      <c r="L57" s="69" t="s">
        <v>2313</v>
      </c>
    </row>
    <row r="58" spans="1:12" ht="15" customHeight="1" x14ac:dyDescent="0.25">
      <c r="A58" s="25" t="s">
        <v>2336</v>
      </c>
      <c r="B58" s="26" t="s">
        <v>81</v>
      </c>
      <c r="C58" s="27" t="s">
        <v>82</v>
      </c>
      <c r="D58" s="27">
        <v>2</v>
      </c>
      <c r="E58" s="27">
        <v>8</v>
      </c>
      <c r="F58" s="27" t="s">
        <v>20</v>
      </c>
      <c r="G58" s="27" t="s">
        <v>4</v>
      </c>
      <c r="H58" s="26" t="s">
        <v>2295</v>
      </c>
      <c r="I58" s="2" t="s">
        <v>786</v>
      </c>
      <c r="J58" s="64">
        <v>43138</v>
      </c>
      <c r="K58" s="69" t="s">
        <v>2287</v>
      </c>
      <c r="L58" s="69">
        <v>105</v>
      </c>
    </row>
    <row r="59" spans="1:12" ht="15" customHeight="1" x14ac:dyDescent="0.25">
      <c r="A59" s="25" t="s">
        <v>2337</v>
      </c>
      <c r="B59" s="26" t="s">
        <v>16</v>
      </c>
      <c r="C59" s="27" t="s">
        <v>2</v>
      </c>
      <c r="D59" s="27">
        <v>1</v>
      </c>
      <c r="E59" s="27">
        <v>2</v>
      </c>
      <c r="F59" s="27" t="s">
        <v>20</v>
      </c>
      <c r="G59" s="27" t="s">
        <v>4</v>
      </c>
      <c r="H59" s="26" t="s">
        <v>820</v>
      </c>
      <c r="I59" s="2" t="s">
        <v>786</v>
      </c>
      <c r="J59" s="64">
        <v>43138</v>
      </c>
      <c r="K59" s="69" t="s">
        <v>2290</v>
      </c>
      <c r="L59" s="69">
        <v>107</v>
      </c>
    </row>
    <row r="60" spans="1:12" ht="15" customHeight="1" x14ac:dyDescent="0.25">
      <c r="A60" s="25" t="s">
        <v>2338</v>
      </c>
      <c r="B60" s="26" t="s">
        <v>78</v>
      </c>
      <c r="C60" s="27" t="s">
        <v>2</v>
      </c>
      <c r="D60" s="27">
        <v>2</v>
      </c>
      <c r="E60" s="27">
        <v>2</v>
      </c>
      <c r="F60" s="27" t="s">
        <v>20</v>
      </c>
      <c r="G60" s="27" t="s">
        <v>4</v>
      </c>
      <c r="H60" s="26" t="s">
        <v>2292</v>
      </c>
      <c r="I60" s="2" t="s">
        <v>786</v>
      </c>
      <c r="J60" s="64">
        <v>43138</v>
      </c>
      <c r="K60" s="72" t="s">
        <v>2287</v>
      </c>
      <c r="L60" s="72">
        <v>105</v>
      </c>
    </row>
    <row r="61" spans="1:12" ht="15" customHeight="1" x14ac:dyDescent="0.25">
      <c r="A61" s="25" t="s">
        <v>2339</v>
      </c>
      <c r="B61" s="26" t="s">
        <v>38</v>
      </c>
      <c r="C61" s="27" t="s">
        <v>39</v>
      </c>
      <c r="D61" s="27">
        <v>3</v>
      </c>
      <c r="E61" s="27">
        <v>3</v>
      </c>
      <c r="F61" s="27" t="s">
        <v>20</v>
      </c>
      <c r="G61" s="27" t="s">
        <v>4</v>
      </c>
      <c r="H61" s="26" t="s">
        <v>2293</v>
      </c>
      <c r="I61" s="2" t="s">
        <v>786</v>
      </c>
      <c r="J61" s="64">
        <v>43138</v>
      </c>
      <c r="K61" s="72" t="s">
        <v>2286</v>
      </c>
      <c r="L61" s="72">
        <v>105</v>
      </c>
    </row>
    <row r="62" spans="1:12" ht="15" customHeight="1" x14ac:dyDescent="0.25">
      <c r="A62" s="25" t="s">
        <v>2340</v>
      </c>
      <c r="B62" s="26" t="s">
        <v>90</v>
      </c>
      <c r="C62" s="27" t="s">
        <v>2</v>
      </c>
      <c r="D62" s="27">
        <v>4</v>
      </c>
      <c r="E62" s="27">
        <v>3</v>
      </c>
      <c r="F62" s="27" t="s">
        <v>20</v>
      </c>
      <c r="G62" s="27" t="s">
        <v>4</v>
      </c>
      <c r="H62" s="26" t="s">
        <v>2293</v>
      </c>
      <c r="I62" s="2" t="s">
        <v>786</v>
      </c>
      <c r="J62" s="64">
        <v>43138</v>
      </c>
      <c r="K62" s="69" t="s">
        <v>2286</v>
      </c>
      <c r="L62" s="69">
        <v>105</v>
      </c>
    </row>
    <row r="63" spans="1:12" ht="15" customHeight="1" x14ac:dyDescent="0.25">
      <c r="A63" s="25" t="s">
        <v>2341</v>
      </c>
      <c r="B63" s="26" t="s">
        <v>41</v>
      </c>
      <c r="C63" s="27" t="s">
        <v>11</v>
      </c>
      <c r="D63" s="27">
        <v>3</v>
      </c>
      <c r="E63" s="27">
        <v>4</v>
      </c>
      <c r="F63" s="27" t="s">
        <v>20</v>
      </c>
      <c r="G63" s="27" t="s">
        <v>4</v>
      </c>
      <c r="H63" s="26" t="s">
        <v>2293</v>
      </c>
      <c r="I63" s="2" t="s">
        <v>786</v>
      </c>
      <c r="J63" s="64">
        <v>43138</v>
      </c>
      <c r="K63" s="69" t="s">
        <v>2286</v>
      </c>
      <c r="L63" s="69">
        <v>105</v>
      </c>
    </row>
    <row r="64" spans="1:12" ht="15" customHeight="1" x14ac:dyDescent="0.25">
      <c r="A64" s="25" t="s">
        <v>2342</v>
      </c>
      <c r="B64" s="26" t="s">
        <v>92</v>
      </c>
      <c r="C64" s="27" t="s">
        <v>39</v>
      </c>
      <c r="D64" s="27">
        <v>4</v>
      </c>
      <c r="E64" s="27">
        <v>3</v>
      </c>
      <c r="F64" s="27" t="s">
        <v>20</v>
      </c>
      <c r="G64" s="27" t="s">
        <v>4</v>
      </c>
      <c r="H64" s="26" t="s">
        <v>2293</v>
      </c>
      <c r="I64" s="2" t="s">
        <v>786</v>
      </c>
      <c r="J64" s="64">
        <v>43138</v>
      </c>
      <c r="K64" s="69" t="s">
        <v>2286</v>
      </c>
      <c r="L64" s="69">
        <v>105</v>
      </c>
    </row>
    <row r="65" spans="1:12" ht="15" customHeight="1" x14ac:dyDescent="0.25">
      <c r="A65" s="25" t="s">
        <v>2343</v>
      </c>
      <c r="B65" s="26" t="s">
        <v>32</v>
      </c>
      <c r="C65" s="27" t="s">
        <v>2</v>
      </c>
      <c r="D65" s="27">
        <v>3</v>
      </c>
      <c r="E65" s="27">
        <v>3</v>
      </c>
      <c r="F65" s="27" t="s">
        <v>20</v>
      </c>
      <c r="G65" s="27" t="s">
        <v>4</v>
      </c>
      <c r="H65" s="26" t="s">
        <v>2293</v>
      </c>
      <c r="I65" s="2" t="s">
        <v>786</v>
      </c>
      <c r="J65" s="64">
        <v>43138</v>
      </c>
      <c r="K65" s="69" t="s">
        <v>2286</v>
      </c>
      <c r="L65" s="69">
        <v>105</v>
      </c>
    </row>
    <row r="66" spans="1:12" ht="15" customHeight="1" x14ac:dyDescent="0.25">
      <c r="A66" s="25" t="s">
        <v>2344</v>
      </c>
      <c r="B66" s="6" t="s">
        <v>94</v>
      </c>
      <c r="C66" s="7" t="s">
        <v>11</v>
      </c>
      <c r="D66" s="7">
        <v>4</v>
      </c>
      <c r="E66" s="7">
        <v>4</v>
      </c>
      <c r="F66" s="7" t="s">
        <v>20</v>
      </c>
      <c r="G66" s="7" t="s">
        <v>4</v>
      </c>
      <c r="H66" s="26" t="s">
        <v>2293</v>
      </c>
      <c r="I66" s="2" t="s">
        <v>786</v>
      </c>
      <c r="J66" s="64">
        <v>43138</v>
      </c>
      <c r="K66" s="69" t="s">
        <v>2286</v>
      </c>
      <c r="L66" s="69">
        <v>105</v>
      </c>
    </row>
    <row r="67" spans="1:12" ht="15" customHeight="1" x14ac:dyDescent="0.25">
      <c r="A67" s="25" t="s">
        <v>2345</v>
      </c>
      <c r="B67" s="6" t="s">
        <v>34</v>
      </c>
      <c r="C67" s="7" t="s">
        <v>2</v>
      </c>
      <c r="D67" s="7">
        <v>3</v>
      </c>
      <c r="E67" s="7">
        <v>3</v>
      </c>
      <c r="F67" s="7" t="s">
        <v>20</v>
      </c>
      <c r="G67" s="7" t="s">
        <v>4</v>
      </c>
      <c r="H67" s="29" t="s">
        <v>2294</v>
      </c>
      <c r="I67" s="2" t="s">
        <v>786</v>
      </c>
      <c r="J67" s="64">
        <v>43138</v>
      </c>
      <c r="K67" s="69" t="s">
        <v>824</v>
      </c>
      <c r="L67" s="69">
        <v>105</v>
      </c>
    </row>
    <row r="68" spans="1:12" ht="15" customHeight="1" x14ac:dyDescent="0.25">
      <c r="A68" s="25" t="s">
        <v>2346</v>
      </c>
      <c r="B68" s="6" t="s">
        <v>106</v>
      </c>
      <c r="C68" s="7" t="s">
        <v>2</v>
      </c>
      <c r="D68" s="7">
        <v>4</v>
      </c>
      <c r="E68" s="7">
        <v>3</v>
      </c>
      <c r="F68" s="7" t="s">
        <v>20</v>
      </c>
      <c r="G68" s="7" t="s">
        <v>4</v>
      </c>
      <c r="H68" s="26" t="s">
        <v>2295</v>
      </c>
      <c r="I68" s="2" t="s">
        <v>786</v>
      </c>
      <c r="J68" s="64">
        <v>43138</v>
      </c>
      <c r="K68" s="69" t="s">
        <v>2287</v>
      </c>
      <c r="L68" s="69">
        <v>105</v>
      </c>
    </row>
    <row r="69" spans="1:12" ht="15" customHeight="1" x14ac:dyDescent="0.25">
      <c r="A69" s="25" t="s">
        <v>2347</v>
      </c>
      <c r="B69" s="6" t="s">
        <v>36</v>
      </c>
      <c r="C69" s="7" t="s">
        <v>2</v>
      </c>
      <c r="D69" s="7">
        <v>3</v>
      </c>
      <c r="E69" s="7">
        <v>3</v>
      </c>
      <c r="F69" s="7" t="s">
        <v>20</v>
      </c>
      <c r="G69" s="7" t="s">
        <v>4</v>
      </c>
      <c r="H69" s="29" t="s">
        <v>2294</v>
      </c>
      <c r="I69" s="2" t="s">
        <v>786</v>
      </c>
      <c r="J69" s="64">
        <v>43138</v>
      </c>
      <c r="K69" s="69" t="s">
        <v>824</v>
      </c>
      <c r="L69" s="69">
        <v>105</v>
      </c>
    </row>
    <row r="70" spans="1:12" ht="15" customHeight="1" x14ac:dyDescent="0.25">
      <c r="A70" s="11" t="s">
        <v>2348</v>
      </c>
      <c r="B70" s="6" t="s">
        <v>49</v>
      </c>
      <c r="C70" s="7" t="s">
        <v>39</v>
      </c>
      <c r="D70" s="7">
        <v>3</v>
      </c>
      <c r="E70" s="7">
        <v>4</v>
      </c>
      <c r="F70" s="7" t="s">
        <v>20</v>
      </c>
      <c r="G70" s="7" t="s">
        <v>4</v>
      </c>
      <c r="H70" s="26" t="s">
        <v>2293</v>
      </c>
      <c r="I70" s="2" t="s">
        <v>786</v>
      </c>
      <c r="J70" s="64">
        <v>43138</v>
      </c>
      <c r="K70" s="69" t="s">
        <v>2286</v>
      </c>
      <c r="L70" s="69">
        <v>105</v>
      </c>
    </row>
    <row r="71" spans="1:12" ht="15" customHeight="1" x14ac:dyDescent="0.25">
      <c r="A71" s="11" t="s">
        <v>2349</v>
      </c>
      <c r="B71" s="6" t="s">
        <v>43</v>
      </c>
      <c r="C71" s="7" t="s">
        <v>39</v>
      </c>
      <c r="D71" s="7">
        <v>3</v>
      </c>
      <c r="E71" s="7">
        <v>4</v>
      </c>
      <c r="F71" s="7" t="s">
        <v>20</v>
      </c>
      <c r="G71" s="7" t="s">
        <v>4</v>
      </c>
      <c r="H71" s="26" t="s">
        <v>2293</v>
      </c>
      <c r="I71" s="2" t="s">
        <v>786</v>
      </c>
      <c r="J71" s="64">
        <v>43138</v>
      </c>
      <c r="K71" s="69" t="s">
        <v>2286</v>
      </c>
      <c r="L71" s="69">
        <v>105</v>
      </c>
    </row>
    <row r="72" spans="1:12" ht="15" customHeight="1" x14ac:dyDescent="0.25">
      <c r="A72" s="11" t="s">
        <v>2350</v>
      </c>
      <c r="B72" s="6" t="s">
        <v>50</v>
      </c>
      <c r="C72" s="7" t="s">
        <v>2</v>
      </c>
      <c r="D72" s="7">
        <v>3</v>
      </c>
      <c r="E72" s="7">
        <v>2</v>
      </c>
      <c r="F72" s="7" t="s">
        <v>20</v>
      </c>
      <c r="G72" s="7" t="s">
        <v>4</v>
      </c>
      <c r="H72" s="26" t="s">
        <v>2295</v>
      </c>
      <c r="I72" s="2" t="s">
        <v>786</v>
      </c>
      <c r="J72" s="64">
        <v>43138</v>
      </c>
      <c r="K72" s="69" t="s">
        <v>2287</v>
      </c>
      <c r="L72" s="69">
        <v>105</v>
      </c>
    </row>
    <row r="73" spans="1:12" ht="15" customHeight="1" x14ac:dyDescent="0.25">
      <c r="A73" s="11" t="s">
        <v>2351</v>
      </c>
      <c r="B73" s="6" t="s">
        <v>51</v>
      </c>
      <c r="C73" s="7" t="s">
        <v>52</v>
      </c>
      <c r="D73" s="7">
        <v>3</v>
      </c>
      <c r="E73" s="7">
        <v>4</v>
      </c>
      <c r="F73" s="7" t="s">
        <v>20</v>
      </c>
      <c r="G73" s="7" t="s">
        <v>4</v>
      </c>
      <c r="H73" s="26" t="s">
        <v>2295</v>
      </c>
      <c r="I73" s="2" t="s">
        <v>786</v>
      </c>
      <c r="J73" s="64">
        <v>43138</v>
      </c>
      <c r="K73" s="69" t="s">
        <v>2287</v>
      </c>
      <c r="L73" s="69">
        <v>105</v>
      </c>
    </row>
    <row r="74" spans="1:12" ht="15" customHeight="1" x14ac:dyDescent="0.25">
      <c r="A74" s="23" t="s">
        <v>2362</v>
      </c>
      <c r="B74" s="20" t="s">
        <v>12</v>
      </c>
      <c r="C74" s="24" t="s">
        <v>2</v>
      </c>
      <c r="D74" s="24">
        <v>1</v>
      </c>
      <c r="E74" s="24">
        <v>2</v>
      </c>
      <c r="F74" s="24" t="s">
        <v>20</v>
      </c>
      <c r="G74" s="24" t="s">
        <v>4</v>
      </c>
      <c r="H74" s="26" t="s">
        <v>2296</v>
      </c>
      <c r="I74" s="2" t="s">
        <v>789</v>
      </c>
      <c r="J74" s="70">
        <v>43138</v>
      </c>
      <c r="K74" s="24" t="s">
        <v>2289</v>
      </c>
      <c r="L74" s="24">
        <v>111</v>
      </c>
    </row>
    <row r="75" spans="1:12" ht="15" customHeight="1" x14ac:dyDescent="0.25">
      <c r="A75" s="23" t="s">
        <v>2363</v>
      </c>
      <c r="B75" s="17" t="s">
        <v>14</v>
      </c>
      <c r="C75" s="24" t="s">
        <v>2</v>
      </c>
      <c r="D75" s="24">
        <v>1</v>
      </c>
      <c r="E75" s="24">
        <v>2</v>
      </c>
      <c r="F75" s="24" t="s">
        <v>20</v>
      </c>
      <c r="G75" s="24" t="s">
        <v>4</v>
      </c>
      <c r="H75" s="15" t="s">
        <v>2298</v>
      </c>
      <c r="I75" s="2" t="s">
        <v>789</v>
      </c>
      <c r="J75" s="64">
        <v>43138</v>
      </c>
      <c r="K75" s="69" t="s">
        <v>2288</v>
      </c>
      <c r="L75" s="69">
        <v>111</v>
      </c>
    </row>
    <row r="76" spans="1:12" ht="15" customHeight="1" x14ac:dyDescent="0.25">
      <c r="A76" s="23" t="s">
        <v>2364</v>
      </c>
      <c r="B76" s="17" t="s">
        <v>13</v>
      </c>
      <c r="C76" s="24" t="s">
        <v>2</v>
      </c>
      <c r="D76" s="24">
        <v>1</v>
      </c>
      <c r="E76" s="24">
        <v>2</v>
      </c>
      <c r="F76" s="24" t="s">
        <v>20</v>
      </c>
      <c r="G76" s="24" t="s">
        <v>4</v>
      </c>
      <c r="H76" s="26" t="s">
        <v>2291</v>
      </c>
      <c r="I76" s="2" t="s">
        <v>789</v>
      </c>
      <c r="J76" s="64">
        <v>43138</v>
      </c>
      <c r="K76" s="69" t="s">
        <v>2290</v>
      </c>
      <c r="L76" s="69">
        <v>111</v>
      </c>
    </row>
    <row r="77" spans="1:12" ht="15" customHeight="1" x14ac:dyDescent="0.25">
      <c r="A77" s="23" t="s">
        <v>2365</v>
      </c>
      <c r="B77" s="2" t="s">
        <v>147</v>
      </c>
      <c r="C77" s="72" t="s">
        <v>39</v>
      </c>
      <c r="D77" s="72">
        <v>1</v>
      </c>
      <c r="E77" s="72">
        <v>4</v>
      </c>
      <c r="F77" s="72" t="s">
        <v>20</v>
      </c>
      <c r="G77" s="72" t="s">
        <v>4</v>
      </c>
      <c r="H77" s="17" t="s">
        <v>2299</v>
      </c>
      <c r="I77" s="2" t="s">
        <v>789</v>
      </c>
      <c r="J77" s="64">
        <v>43138</v>
      </c>
      <c r="K77" s="69" t="s">
        <v>2312</v>
      </c>
      <c r="L77" s="69" t="s">
        <v>2313</v>
      </c>
    </row>
    <row r="78" spans="1:12" ht="15" customHeight="1" x14ac:dyDescent="0.25">
      <c r="A78" s="23" t="s">
        <v>2366</v>
      </c>
      <c r="B78" s="17" t="s">
        <v>114</v>
      </c>
      <c r="C78" s="24" t="s">
        <v>2</v>
      </c>
      <c r="D78" s="24">
        <v>1</v>
      </c>
      <c r="E78" s="24">
        <v>3</v>
      </c>
      <c r="F78" s="24" t="s">
        <v>20</v>
      </c>
      <c r="G78" s="24" t="s">
        <v>4</v>
      </c>
      <c r="H78" s="17" t="s">
        <v>382</v>
      </c>
      <c r="I78" s="2" t="s">
        <v>789</v>
      </c>
      <c r="J78" s="64">
        <v>43138</v>
      </c>
      <c r="K78" s="72" t="s">
        <v>2315</v>
      </c>
      <c r="L78" s="72">
        <v>111</v>
      </c>
    </row>
    <row r="79" spans="1:12" ht="15" customHeight="1" x14ac:dyDescent="0.25">
      <c r="A79" s="23" t="s">
        <v>2367</v>
      </c>
      <c r="B79" s="2" t="s">
        <v>343</v>
      </c>
      <c r="C79" s="72" t="s">
        <v>11</v>
      </c>
      <c r="D79" s="72">
        <v>1</v>
      </c>
      <c r="E79" s="72">
        <v>5</v>
      </c>
      <c r="F79" s="72" t="s">
        <v>20</v>
      </c>
      <c r="G79" s="72" t="s">
        <v>4</v>
      </c>
      <c r="H79" s="2" t="s">
        <v>795</v>
      </c>
      <c r="I79" s="2" t="s">
        <v>789</v>
      </c>
      <c r="J79" s="64">
        <v>43138</v>
      </c>
      <c r="K79" s="69" t="s">
        <v>2317</v>
      </c>
      <c r="L79" s="69">
        <v>302</v>
      </c>
    </row>
    <row r="80" spans="1:12" ht="15" customHeight="1" x14ac:dyDescent="0.25">
      <c r="A80" s="23" t="s">
        <v>2368</v>
      </c>
      <c r="B80" s="2" t="s">
        <v>336</v>
      </c>
      <c r="C80" s="72" t="s">
        <v>54</v>
      </c>
      <c r="D80" s="72">
        <v>1</v>
      </c>
      <c r="E80" s="72">
        <v>4</v>
      </c>
      <c r="F80" s="72" t="s">
        <v>20</v>
      </c>
      <c r="G80" s="72" t="s">
        <v>4</v>
      </c>
      <c r="H80" s="4" t="s">
        <v>2305</v>
      </c>
      <c r="I80" s="2" t="s">
        <v>789</v>
      </c>
      <c r="J80" s="64">
        <v>43138</v>
      </c>
      <c r="K80" s="69" t="s">
        <v>2314</v>
      </c>
      <c r="L80" s="69">
        <v>110</v>
      </c>
    </row>
    <row r="81" spans="1:13" ht="15" customHeight="1" x14ac:dyDescent="0.25">
      <c r="A81" s="23" t="s">
        <v>2369</v>
      </c>
      <c r="B81" s="2" t="s">
        <v>344</v>
      </c>
      <c r="C81" s="72" t="s">
        <v>2</v>
      </c>
      <c r="D81" s="72">
        <v>1</v>
      </c>
      <c r="E81" s="72">
        <v>2</v>
      </c>
      <c r="F81" s="72" t="s">
        <v>20</v>
      </c>
      <c r="G81" s="72" t="s">
        <v>4</v>
      </c>
      <c r="H81" s="2" t="s">
        <v>2300</v>
      </c>
      <c r="I81" s="2" t="s">
        <v>789</v>
      </c>
      <c r="J81" s="64">
        <v>43138</v>
      </c>
      <c r="K81" s="69" t="s">
        <v>2318</v>
      </c>
      <c r="L81" s="69">
        <v>109</v>
      </c>
    </row>
    <row r="82" spans="1:13" ht="15" customHeight="1" x14ac:dyDescent="0.25">
      <c r="A82" s="23" t="s">
        <v>2370</v>
      </c>
      <c r="B82" s="2" t="s">
        <v>334</v>
      </c>
      <c r="C82" s="72" t="s">
        <v>2</v>
      </c>
      <c r="D82" s="72">
        <v>1</v>
      </c>
      <c r="E82" s="72">
        <v>2</v>
      </c>
      <c r="F82" s="72" t="s">
        <v>20</v>
      </c>
      <c r="G82" s="72" t="s">
        <v>4</v>
      </c>
      <c r="H82" s="4" t="s">
        <v>2303</v>
      </c>
      <c r="I82" s="2" t="s">
        <v>789</v>
      </c>
      <c r="J82" s="64">
        <v>43138</v>
      </c>
      <c r="K82" s="24" t="s">
        <v>2288</v>
      </c>
      <c r="L82" s="24">
        <v>107</v>
      </c>
    </row>
    <row r="83" spans="1:13" ht="15" customHeight="1" x14ac:dyDescent="0.25">
      <c r="A83" s="23" t="s">
        <v>2371</v>
      </c>
      <c r="B83" s="2" t="s">
        <v>321</v>
      </c>
      <c r="C83" s="72" t="s">
        <v>2</v>
      </c>
      <c r="D83" s="72">
        <v>1</v>
      </c>
      <c r="E83" s="72">
        <v>2</v>
      </c>
      <c r="F83" s="72" t="s">
        <v>20</v>
      </c>
      <c r="G83" s="72" t="s">
        <v>4</v>
      </c>
      <c r="H83" s="15" t="s">
        <v>2302</v>
      </c>
      <c r="I83" s="2" t="s">
        <v>789</v>
      </c>
      <c r="J83" s="64">
        <v>43138</v>
      </c>
      <c r="K83" s="69" t="s">
        <v>824</v>
      </c>
      <c r="L83" s="69">
        <v>112</v>
      </c>
    </row>
    <row r="84" spans="1:13" ht="15" customHeight="1" x14ac:dyDescent="0.25">
      <c r="A84" s="10" t="s">
        <v>2372</v>
      </c>
      <c r="B84" s="2" t="s">
        <v>242</v>
      </c>
      <c r="C84" s="72" t="s">
        <v>11</v>
      </c>
      <c r="D84" s="72">
        <v>3</v>
      </c>
      <c r="E84" s="72">
        <v>4</v>
      </c>
      <c r="F84" s="72" t="s">
        <v>20</v>
      </c>
      <c r="G84" s="72" t="s">
        <v>4</v>
      </c>
      <c r="H84" s="26" t="s">
        <v>2291</v>
      </c>
      <c r="I84" s="2" t="s">
        <v>789</v>
      </c>
      <c r="J84" s="64">
        <v>43138</v>
      </c>
      <c r="K84" s="69" t="s">
        <v>2290</v>
      </c>
      <c r="L84" s="69">
        <v>111</v>
      </c>
    </row>
    <row r="85" spans="1:13" ht="15" customHeight="1" x14ac:dyDescent="0.25">
      <c r="A85" s="10" t="s">
        <v>2373</v>
      </c>
      <c r="B85" s="2" t="s">
        <v>367</v>
      </c>
      <c r="C85" s="72" t="s">
        <v>39</v>
      </c>
      <c r="D85" s="72">
        <v>3</v>
      </c>
      <c r="E85" s="72">
        <v>4</v>
      </c>
      <c r="F85" s="72" t="s">
        <v>20</v>
      </c>
      <c r="G85" s="72" t="s">
        <v>4</v>
      </c>
      <c r="H85" s="15" t="s">
        <v>2302</v>
      </c>
      <c r="I85" s="2" t="s">
        <v>789</v>
      </c>
      <c r="J85" s="64">
        <v>43138</v>
      </c>
      <c r="K85" s="69" t="s">
        <v>824</v>
      </c>
      <c r="L85" s="69">
        <v>112</v>
      </c>
    </row>
    <row r="86" spans="1:13" ht="15" customHeight="1" x14ac:dyDescent="0.25">
      <c r="A86" s="10" t="s">
        <v>2374</v>
      </c>
      <c r="B86" s="2" t="s">
        <v>356</v>
      </c>
      <c r="C86" s="72" t="s">
        <v>2</v>
      </c>
      <c r="D86" s="72">
        <v>3</v>
      </c>
      <c r="E86" s="72">
        <v>2</v>
      </c>
      <c r="F86" s="72" t="s">
        <v>20</v>
      </c>
      <c r="G86" s="72" t="s">
        <v>4</v>
      </c>
      <c r="H86" s="15" t="s">
        <v>2302</v>
      </c>
      <c r="I86" s="2" t="s">
        <v>789</v>
      </c>
      <c r="J86" s="64">
        <v>43138</v>
      </c>
      <c r="K86" s="69" t="s">
        <v>824</v>
      </c>
      <c r="L86" s="69">
        <v>112</v>
      </c>
    </row>
    <row r="87" spans="1:13" ht="15" customHeight="1" x14ac:dyDescent="0.25">
      <c r="A87" s="10" t="s">
        <v>2375</v>
      </c>
      <c r="B87" s="2" t="s">
        <v>403</v>
      </c>
      <c r="C87" s="72" t="s">
        <v>2</v>
      </c>
      <c r="D87" s="72">
        <v>4</v>
      </c>
      <c r="E87" s="72">
        <v>2</v>
      </c>
      <c r="F87" s="72" t="s">
        <v>20</v>
      </c>
      <c r="G87" s="72" t="s">
        <v>4</v>
      </c>
      <c r="H87" s="10" t="s">
        <v>2298</v>
      </c>
      <c r="I87" s="2" t="s">
        <v>789</v>
      </c>
      <c r="J87" s="64">
        <v>43138</v>
      </c>
      <c r="K87" s="69" t="s">
        <v>2288</v>
      </c>
      <c r="L87" s="69">
        <v>111</v>
      </c>
    </row>
    <row r="88" spans="1:13" ht="15" customHeight="1" x14ac:dyDescent="0.25">
      <c r="A88" s="10" t="s">
        <v>2376</v>
      </c>
      <c r="B88" s="2" t="s">
        <v>361</v>
      </c>
      <c r="C88" s="72" t="s">
        <v>209</v>
      </c>
      <c r="D88" s="72">
        <v>3</v>
      </c>
      <c r="E88" s="72">
        <v>5</v>
      </c>
      <c r="F88" s="72" t="s">
        <v>20</v>
      </c>
      <c r="G88" s="72" t="s">
        <v>4</v>
      </c>
      <c r="H88" s="15" t="s">
        <v>2298</v>
      </c>
      <c r="I88" s="2" t="s">
        <v>789</v>
      </c>
      <c r="J88" s="64">
        <v>43138</v>
      </c>
      <c r="K88" s="69" t="s">
        <v>2288</v>
      </c>
      <c r="L88" s="69">
        <v>111</v>
      </c>
    </row>
    <row r="89" spans="1:13" ht="15" customHeight="1" x14ac:dyDescent="0.25">
      <c r="A89" s="10" t="s">
        <v>2377</v>
      </c>
      <c r="B89" s="2" t="s">
        <v>368</v>
      </c>
      <c r="C89" s="72" t="s">
        <v>2</v>
      </c>
      <c r="D89" s="72">
        <v>3</v>
      </c>
      <c r="E89" s="72">
        <v>2</v>
      </c>
      <c r="F89" s="72" t="s">
        <v>20</v>
      </c>
      <c r="G89" s="72" t="s">
        <v>4</v>
      </c>
      <c r="H89" s="10" t="s">
        <v>2311</v>
      </c>
      <c r="I89" s="2" t="s">
        <v>789</v>
      </c>
      <c r="J89" s="64">
        <v>43138</v>
      </c>
      <c r="K89" s="69" t="s">
        <v>2314</v>
      </c>
      <c r="L89" s="69">
        <v>110</v>
      </c>
    </row>
    <row r="90" spans="1:13" ht="15" customHeight="1" x14ac:dyDescent="0.25">
      <c r="A90" s="10" t="s">
        <v>2378</v>
      </c>
      <c r="B90" s="2" t="s">
        <v>369</v>
      </c>
      <c r="C90" s="72" t="s">
        <v>2</v>
      </c>
      <c r="D90" s="72">
        <v>3</v>
      </c>
      <c r="E90" s="72">
        <v>3</v>
      </c>
      <c r="F90" s="72" t="s">
        <v>20</v>
      </c>
      <c r="G90" s="72" t="s">
        <v>4</v>
      </c>
      <c r="H90" s="2" t="s">
        <v>795</v>
      </c>
      <c r="I90" s="2" t="s">
        <v>789</v>
      </c>
      <c r="J90" s="64">
        <v>43138</v>
      </c>
      <c r="K90" s="69" t="s">
        <v>2317</v>
      </c>
      <c r="L90" s="69">
        <v>302</v>
      </c>
    </row>
    <row r="91" spans="1:13" ht="15" customHeight="1" x14ac:dyDescent="0.25">
      <c r="A91" s="10" t="s">
        <v>2379</v>
      </c>
      <c r="B91" s="2" t="s">
        <v>370</v>
      </c>
      <c r="C91" s="72" t="s">
        <v>11</v>
      </c>
      <c r="D91" s="72">
        <v>3</v>
      </c>
      <c r="E91" s="72">
        <v>5</v>
      </c>
      <c r="F91" s="72" t="s">
        <v>20</v>
      </c>
      <c r="G91" s="72" t="s">
        <v>4</v>
      </c>
      <c r="H91" s="10" t="s">
        <v>819</v>
      </c>
      <c r="I91" s="2" t="s">
        <v>789</v>
      </c>
      <c r="J91" s="64">
        <v>43138</v>
      </c>
      <c r="K91" s="74" t="s">
        <v>2290</v>
      </c>
      <c r="L91" s="69">
        <v>304</v>
      </c>
    </row>
    <row r="92" spans="1:13" ht="15" customHeight="1" x14ac:dyDescent="0.25">
      <c r="A92" s="25" t="s">
        <v>2352</v>
      </c>
      <c r="B92" s="26" t="s">
        <v>14</v>
      </c>
      <c r="C92" s="27" t="s">
        <v>2</v>
      </c>
      <c r="D92" s="27">
        <v>1</v>
      </c>
      <c r="E92" s="27">
        <v>2</v>
      </c>
      <c r="F92" s="27" t="s">
        <v>20</v>
      </c>
      <c r="G92" s="27" t="s">
        <v>4</v>
      </c>
      <c r="H92" s="15" t="s">
        <v>2298</v>
      </c>
      <c r="I92" s="2" t="s">
        <v>786</v>
      </c>
      <c r="J92" s="64">
        <v>43138</v>
      </c>
      <c r="K92" s="69" t="s">
        <v>2288</v>
      </c>
      <c r="L92" s="69">
        <v>111</v>
      </c>
    </row>
    <row r="93" spans="1:13" ht="15" customHeight="1" x14ac:dyDescent="0.25">
      <c r="A93" s="25" t="s">
        <v>2353</v>
      </c>
      <c r="B93" s="26" t="s">
        <v>1</v>
      </c>
      <c r="C93" s="27" t="s">
        <v>2</v>
      </c>
      <c r="D93" s="27">
        <v>1</v>
      </c>
      <c r="E93" s="27">
        <v>2</v>
      </c>
      <c r="F93" s="27" t="s">
        <v>20</v>
      </c>
      <c r="G93" s="27" t="s">
        <v>4</v>
      </c>
      <c r="H93" s="29" t="s">
        <v>2294</v>
      </c>
      <c r="I93" s="2" t="s">
        <v>786</v>
      </c>
      <c r="J93" s="64">
        <v>43138</v>
      </c>
      <c r="K93" s="69" t="s">
        <v>824</v>
      </c>
      <c r="L93" s="69">
        <v>105</v>
      </c>
    </row>
    <row r="94" spans="1:13" ht="15" customHeight="1" x14ac:dyDescent="0.25">
      <c r="A94" s="25" t="s">
        <v>2354</v>
      </c>
      <c r="B94" s="26" t="s">
        <v>65</v>
      </c>
      <c r="C94" s="27" t="s">
        <v>2</v>
      </c>
      <c r="D94" s="27">
        <v>2</v>
      </c>
      <c r="E94" s="27">
        <v>3</v>
      </c>
      <c r="F94" s="27" t="s">
        <v>20</v>
      </c>
      <c r="G94" s="27" t="s">
        <v>4</v>
      </c>
      <c r="H94" s="26" t="s">
        <v>2293</v>
      </c>
      <c r="I94" s="2" t="s">
        <v>786</v>
      </c>
      <c r="J94" s="64">
        <v>43138</v>
      </c>
      <c r="K94" s="69" t="s">
        <v>2286</v>
      </c>
      <c r="L94" s="69">
        <v>105</v>
      </c>
    </row>
    <row r="95" spans="1:13" ht="15" customHeight="1" x14ac:dyDescent="0.25">
      <c r="A95" s="25" t="s">
        <v>2355</v>
      </c>
      <c r="B95" s="26" t="s">
        <v>22</v>
      </c>
      <c r="C95" s="27" t="s">
        <v>2</v>
      </c>
      <c r="D95" s="27">
        <v>1</v>
      </c>
      <c r="E95" s="27">
        <v>2</v>
      </c>
      <c r="F95" s="27" t="s">
        <v>20</v>
      </c>
      <c r="G95" s="27" t="s">
        <v>4</v>
      </c>
      <c r="H95" s="17" t="s">
        <v>2299</v>
      </c>
      <c r="I95" s="2" t="s">
        <v>786</v>
      </c>
      <c r="J95" s="64">
        <v>43138</v>
      </c>
      <c r="K95" s="69" t="s">
        <v>2312</v>
      </c>
      <c r="L95" s="69" t="s">
        <v>2313</v>
      </c>
    </row>
    <row r="96" spans="1:13" ht="15" customHeight="1" x14ac:dyDescent="0.25">
      <c r="A96" s="25" t="s">
        <v>2356</v>
      </c>
      <c r="B96" s="26" t="s">
        <v>6</v>
      </c>
      <c r="C96" s="27" t="s">
        <v>2</v>
      </c>
      <c r="D96" s="27">
        <v>1</v>
      </c>
      <c r="E96" s="27">
        <v>2</v>
      </c>
      <c r="F96" s="27" t="s">
        <v>20</v>
      </c>
      <c r="G96" s="27" t="s">
        <v>4</v>
      </c>
      <c r="H96" s="26" t="s">
        <v>2295</v>
      </c>
      <c r="I96" s="2" t="s">
        <v>786</v>
      </c>
      <c r="J96" s="64">
        <v>43138</v>
      </c>
      <c r="K96" s="72" t="s">
        <v>2287</v>
      </c>
      <c r="L96" s="72">
        <v>105</v>
      </c>
      <c r="M96" s="30"/>
    </row>
    <row r="97" spans="1:12" ht="15" customHeight="1" x14ac:dyDescent="0.25">
      <c r="A97" s="25" t="s">
        <v>2357</v>
      </c>
      <c r="B97" s="26" t="s">
        <v>16</v>
      </c>
      <c r="C97" s="27" t="s">
        <v>2</v>
      </c>
      <c r="D97" s="27">
        <v>1</v>
      </c>
      <c r="E97" s="27">
        <v>2</v>
      </c>
      <c r="F97" s="27" t="s">
        <v>20</v>
      </c>
      <c r="G97" s="27" t="s">
        <v>4</v>
      </c>
      <c r="H97" s="26" t="s">
        <v>820</v>
      </c>
      <c r="I97" s="2" t="s">
        <v>786</v>
      </c>
      <c r="J97" s="64">
        <v>43138</v>
      </c>
      <c r="K97" s="69" t="s">
        <v>2290</v>
      </c>
      <c r="L97" s="69">
        <v>107</v>
      </c>
    </row>
    <row r="98" spans="1:12" ht="15" customHeight="1" x14ac:dyDescent="0.25">
      <c r="A98" s="25" t="s">
        <v>2358</v>
      </c>
      <c r="B98" s="26" t="s">
        <v>8</v>
      </c>
      <c r="C98" s="27" t="s">
        <v>2</v>
      </c>
      <c r="D98" s="27">
        <v>1</v>
      </c>
      <c r="E98" s="27">
        <v>2</v>
      </c>
      <c r="F98" s="27" t="s">
        <v>20</v>
      </c>
      <c r="G98" s="27" t="s">
        <v>4</v>
      </c>
      <c r="H98" s="26" t="s">
        <v>2292</v>
      </c>
      <c r="I98" s="2" t="s">
        <v>786</v>
      </c>
      <c r="J98" s="64">
        <v>43138</v>
      </c>
      <c r="K98" s="69" t="s">
        <v>2287</v>
      </c>
      <c r="L98" s="69">
        <v>105</v>
      </c>
    </row>
    <row r="99" spans="1:12" ht="15" customHeight="1" x14ac:dyDescent="0.25">
      <c r="A99" s="25" t="s">
        <v>2359</v>
      </c>
      <c r="B99" s="26" t="s">
        <v>10</v>
      </c>
      <c r="C99" s="27" t="s">
        <v>11</v>
      </c>
      <c r="D99" s="27">
        <v>1</v>
      </c>
      <c r="E99" s="27">
        <v>4</v>
      </c>
      <c r="F99" s="27" t="s">
        <v>20</v>
      </c>
      <c r="G99" s="27" t="s">
        <v>4</v>
      </c>
      <c r="H99" s="26" t="s">
        <v>2293</v>
      </c>
      <c r="I99" s="2" t="s">
        <v>786</v>
      </c>
      <c r="J99" s="64">
        <v>43138</v>
      </c>
      <c r="K99" s="69" t="s">
        <v>2286</v>
      </c>
      <c r="L99" s="69">
        <v>105</v>
      </c>
    </row>
    <row r="100" spans="1:12" ht="15" customHeight="1" x14ac:dyDescent="0.25">
      <c r="A100" s="25" t="s">
        <v>2360</v>
      </c>
      <c r="B100" s="26" t="s">
        <v>73</v>
      </c>
      <c r="C100" s="27" t="s">
        <v>11</v>
      </c>
      <c r="D100" s="27">
        <v>2</v>
      </c>
      <c r="E100" s="27">
        <v>5</v>
      </c>
      <c r="F100" s="27" t="s">
        <v>20</v>
      </c>
      <c r="G100" s="27" t="s">
        <v>4</v>
      </c>
      <c r="H100" s="26" t="s">
        <v>2293</v>
      </c>
      <c r="I100" s="2" t="s">
        <v>786</v>
      </c>
      <c r="J100" s="64">
        <v>43138</v>
      </c>
      <c r="K100" s="69" t="s">
        <v>2286</v>
      </c>
      <c r="L100" s="69">
        <v>105</v>
      </c>
    </row>
    <row r="101" spans="1:12" ht="15" customHeight="1" x14ac:dyDescent="0.25">
      <c r="A101" s="25" t="s">
        <v>2361</v>
      </c>
      <c r="B101" s="26" t="s">
        <v>23</v>
      </c>
      <c r="C101" s="27" t="s">
        <v>11</v>
      </c>
      <c r="D101" s="27">
        <v>1</v>
      </c>
      <c r="E101" s="27">
        <v>3</v>
      </c>
      <c r="F101" s="27" t="s">
        <v>20</v>
      </c>
      <c r="G101" s="27" t="s">
        <v>4</v>
      </c>
      <c r="H101" s="26" t="s">
        <v>794</v>
      </c>
      <c r="I101" s="2" t="s">
        <v>786</v>
      </c>
      <c r="J101" s="64">
        <v>43138</v>
      </c>
      <c r="K101" s="69" t="s">
        <v>2314</v>
      </c>
      <c r="L101" s="69">
        <v>305</v>
      </c>
    </row>
    <row r="102" spans="1:12" ht="15" customHeight="1" x14ac:dyDescent="0.25">
      <c r="A102" s="11" t="s">
        <v>2380</v>
      </c>
      <c r="B102" s="6" t="s">
        <v>43</v>
      </c>
      <c r="C102" s="7" t="s">
        <v>39</v>
      </c>
      <c r="D102" s="7">
        <v>3</v>
      </c>
      <c r="E102" s="7">
        <v>4</v>
      </c>
      <c r="F102" s="7" t="s">
        <v>20</v>
      </c>
      <c r="G102" s="7" t="s">
        <v>4</v>
      </c>
      <c r="H102" s="26" t="s">
        <v>2293</v>
      </c>
      <c r="I102" s="2" t="s">
        <v>786</v>
      </c>
      <c r="J102" s="64">
        <v>43138</v>
      </c>
      <c r="K102" s="69" t="s">
        <v>2286</v>
      </c>
      <c r="L102" s="69">
        <v>105</v>
      </c>
    </row>
    <row r="103" spans="1:12" ht="15" customHeight="1" x14ac:dyDescent="0.25">
      <c r="A103" s="25" t="s">
        <v>2381</v>
      </c>
      <c r="B103" s="26" t="s">
        <v>90</v>
      </c>
      <c r="C103" s="27" t="s">
        <v>2</v>
      </c>
      <c r="D103" s="27">
        <v>4</v>
      </c>
      <c r="E103" s="27">
        <v>3</v>
      </c>
      <c r="F103" s="27" t="s">
        <v>20</v>
      </c>
      <c r="G103" s="27" t="s">
        <v>4</v>
      </c>
      <c r="H103" s="26" t="s">
        <v>2293</v>
      </c>
      <c r="I103" s="2" t="s">
        <v>786</v>
      </c>
      <c r="J103" s="64">
        <v>43138</v>
      </c>
      <c r="K103" s="69" t="s">
        <v>2286</v>
      </c>
      <c r="L103" s="69">
        <v>105</v>
      </c>
    </row>
    <row r="104" spans="1:12" ht="15" customHeight="1" x14ac:dyDescent="0.25">
      <c r="A104" s="11" t="s">
        <v>2382</v>
      </c>
      <c r="B104" s="26" t="s">
        <v>38</v>
      </c>
      <c r="C104" s="27" t="s">
        <v>39</v>
      </c>
      <c r="D104" s="27">
        <v>3</v>
      </c>
      <c r="E104" s="27">
        <v>3</v>
      </c>
      <c r="F104" s="27" t="s">
        <v>20</v>
      </c>
      <c r="G104" s="27" t="s">
        <v>4</v>
      </c>
      <c r="H104" s="26" t="s">
        <v>2293</v>
      </c>
      <c r="I104" s="2" t="s">
        <v>786</v>
      </c>
      <c r="J104" s="64">
        <v>43138</v>
      </c>
      <c r="K104" s="72" t="s">
        <v>2286</v>
      </c>
      <c r="L104" s="72">
        <v>105</v>
      </c>
    </row>
    <row r="105" spans="1:12" ht="15" customHeight="1" x14ac:dyDescent="0.25">
      <c r="A105" s="25" t="s">
        <v>2383</v>
      </c>
      <c r="B105" s="26" t="s">
        <v>92</v>
      </c>
      <c r="C105" s="27" t="s">
        <v>39</v>
      </c>
      <c r="D105" s="27">
        <v>4</v>
      </c>
      <c r="E105" s="27">
        <v>3</v>
      </c>
      <c r="F105" s="27" t="s">
        <v>20</v>
      </c>
      <c r="G105" s="27" t="s">
        <v>4</v>
      </c>
      <c r="H105" s="26" t="s">
        <v>2293</v>
      </c>
      <c r="I105" s="2" t="s">
        <v>786</v>
      </c>
      <c r="J105" s="64">
        <v>43138</v>
      </c>
      <c r="K105" s="72" t="s">
        <v>2286</v>
      </c>
      <c r="L105" s="72">
        <v>105</v>
      </c>
    </row>
    <row r="106" spans="1:12" ht="15" customHeight="1" x14ac:dyDescent="0.25">
      <c r="A106" s="11" t="s">
        <v>2384</v>
      </c>
      <c r="B106" s="6" t="s">
        <v>94</v>
      </c>
      <c r="C106" s="7" t="s">
        <v>11</v>
      </c>
      <c r="D106" s="7">
        <v>4</v>
      </c>
      <c r="E106" s="7">
        <v>4</v>
      </c>
      <c r="F106" s="7" t="s">
        <v>20</v>
      </c>
      <c r="G106" s="7" t="s">
        <v>4</v>
      </c>
      <c r="H106" s="26" t="s">
        <v>2293</v>
      </c>
      <c r="I106" s="2" t="s">
        <v>786</v>
      </c>
      <c r="J106" s="64">
        <v>43138</v>
      </c>
      <c r="K106" s="69" t="s">
        <v>2286</v>
      </c>
      <c r="L106" s="69">
        <v>105</v>
      </c>
    </row>
    <row r="107" spans="1:12" ht="15" customHeight="1" x14ac:dyDescent="0.25">
      <c r="A107" s="25" t="s">
        <v>2385</v>
      </c>
      <c r="B107" s="26" t="s">
        <v>41</v>
      </c>
      <c r="C107" s="27" t="s">
        <v>11</v>
      </c>
      <c r="D107" s="27">
        <v>3</v>
      </c>
      <c r="E107" s="27">
        <v>4</v>
      </c>
      <c r="F107" s="27" t="s">
        <v>20</v>
      </c>
      <c r="G107" s="27" t="s">
        <v>4</v>
      </c>
      <c r="H107" s="26" t="s">
        <v>2293</v>
      </c>
      <c r="I107" s="2" t="s">
        <v>786</v>
      </c>
      <c r="J107" s="64">
        <v>43138</v>
      </c>
      <c r="K107" s="69" t="s">
        <v>2286</v>
      </c>
      <c r="L107" s="69">
        <v>105</v>
      </c>
    </row>
    <row r="108" spans="1:12" ht="15" customHeight="1" x14ac:dyDescent="0.25">
      <c r="A108" s="11" t="s">
        <v>2386</v>
      </c>
      <c r="B108" s="6" t="s">
        <v>106</v>
      </c>
      <c r="C108" s="7" t="s">
        <v>2</v>
      </c>
      <c r="D108" s="7">
        <v>4</v>
      </c>
      <c r="E108" s="7">
        <v>3</v>
      </c>
      <c r="F108" s="7" t="s">
        <v>20</v>
      </c>
      <c r="G108" s="7" t="s">
        <v>4</v>
      </c>
      <c r="H108" s="26" t="s">
        <v>2295</v>
      </c>
      <c r="I108" s="2" t="s">
        <v>786</v>
      </c>
      <c r="J108" s="64">
        <v>43138</v>
      </c>
      <c r="K108" s="69" t="s">
        <v>2287</v>
      </c>
      <c r="L108" s="69">
        <v>105</v>
      </c>
    </row>
    <row r="109" spans="1:12" ht="15" customHeight="1" x14ac:dyDescent="0.25">
      <c r="A109" s="11" t="s">
        <v>2387</v>
      </c>
      <c r="B109" s="6" t="s">
        <v>96</v>
      </c>
      <c r="C109" s="7" t="s">
        <v>2</v>
      </c>
      <c r="D109" s="7">
        <v>4</v>
      </c>
      <c r="E109" s="7">
        <v>3</v>
      </c>
      <c r="F109" s="7" t="s">
        <v>20</v>
      </c>
      <c r="G109" s="7" t="s">
        <v>4</v>
      </c>
      <c r="H109" s="26" t="s">
        <v>2293</v>
      </c>
      <c r="I109" s="2" t="s">
        <v>786</v>
      </c>
      <c r="J109" s="64">
        <v>43138</v>
      </c>
      <c r="K109" s="69" t="s">
        <v>2286</v>
      </c>
      <c r="L109" s="69">
        <v>105</v>
      </c>
    </row>
    <row r="110" spans="1:12" ht="15" customHeight="1" x14ac:dyDescent="0.25">
      <c r="A110" s="11" t="s">
        <v>2388</v>
      </c>
      <c r="B110" s="6" t="s">
        <v>34</v>
      </c>
      <c r="C110" s="7" t="s">
        <v>2</v>
      </c>
      <c r="D110" s="7">
        <v>3</v>
      </c>
      <c r="E110" s="7">
        <v>3</v>
      </c>
      <c r="F110" s="7" t="s">
        <v>20</v>
      </c>
      <c r="G110" s="7" t="s">
        <v>4</v>
      </c>
      <c r="H110" s="29" t="s">
        <v>2294</v>
      </c>
      <c r="I110" s="2" t="s">
        <v>786</v>
      </c>
      <c r="J110" s="64">
        <v>43138</v>
      </c>
      <c r="K110" s="72" t="s">
        <v>824</v>
      </c>
      <c r="L110" s="72">
        <v>105</v>
      </c>
    </row>
    <row r="111" spans="1:12" ht="15" customHeight="1" x14ac:dyDescent="0.25">
      <c r="A111" s="11" t="s">
        <v>2389</v>
      </c>
      <c r="B111" s="6" t="s">
        <v>107</v>
      </c>
      <c r="C111" s="7" t="s">
        <v>11</v>
      </c>
      <c r="D111" s="7">
        <v>4</v>
      </c>
      <c r="E111" s="7">
        <v>4</v>
      </c>
      <c r="F111" s="7" t="s">
        <v>20</v>
      </c>
      <c r="G111" s="7" t="s">
        <v>4</v>
      </c>
      <c r="H111" s="26" t="s">
        <v>2295</v>
      </c>
      <c r="I111" s="2" t="s">
        <v>786</v>
      </c>
      <c r="J111" s="64">
        <v>43138</v>
      </c>
      <c r="K111" s="72" t="s">
        <v>2287</v>
      </c>
      <c r="L111" s="72">
        <v>105</v>
      </c>
    </row>
    <row r="112" spans="1:12" ht="15" customHeight="1" x14ac:dyDescent="0.25">
      <c r="A112" s="11" t="s">
        <v>2390</v>
      </c>
      <c r="B112" s="6" t="s">
        <v>36</v>
      </c>
      <c r="C112" s="7" t="s">
        <v>2</v>
      </c>
      <c r="D112" s="7">
        <v>3</v>
      </c>
      <c r="E112" s="7">
        <v>3</v>
      </c>
      <c r="F112" s="7" t="s">
        <v>20</v>
      </c>
      <c r="G112" s="7" t="s">
        <v>4</v>
      </c>
      <c r="H112" s="29" t="s">
        <v>2294</v>
      </c>
      <c r="I112" s="2" t="s">
        <v>786</v>
      </c>
      <c r="J112" s="64">
        <v>43138</v>
      </c>
      <c r="K112" s="69" t="s">
        <v>824</v>
      </c>
      <c r="L112" s="69">
        <v>105</v>
      </c>
    </row>
    <row r="113" spans="1:12" ht="15" customHeight="1" x14ac:dyDescent="0.25">
      <c r="A113" s="11" t="s">
        <v>2391</v>
      </c>
      <c r="B113" s="6" t="s">
        <v>98</v>
      </c>
      <c r="C113" s="7" t="s">
        <v>2</v>
      </c>
      <c r="D113" s="7">
        <v>4</v>
      </c>
      <c r="E113" s="7">
        <v>3</v>
      </c>
      <c r="F113" s="7" t="s">
        <v>20</v>
      </c>
      <c r="G113" s="7" t="s">
        <v>4</v>
      </c>
      <c r="H113" s="26" t="s">
        <v>2295</v>
      </c>
      <c r="I113" s="2" t="s">
        <v>786</v>
      </c>
      <c r="J113" s="64">
        <v>43138</v>
      </c>
      <c r="K113" s="72" t="s">
        <v>2287</v>
      </c>
      <c r="L113" s="72">
        <v>105</v>
      </c>
    </row>
    <row r="114" spans="1:12" ht="15" customHeight="1" x14ac:dyDescent="0.25">
      <c r="A114" s="11" t="s">
        <v>2392</v>
      </c>
      <c r="B114" s="6" t="s">
        <v>49</v>
      </c>
      <c r="C114" s="7" t="s">
        <v>39</v>
      </c>
      <c r="D114" s="7">
        <v>3</v>
      </c>
      <c r="E114" s="7">
        <v>4</v>
      </c>
      <c r="F114" s="7" t="s">
        <v>20</v>
      </c>
      <c r="G114" s="7" t="s">
        <v>4</v>
      </c>
      <c r="H114" s="26" t="s">
        <v>2293</v>
      </c>
      <c r="I114" s="2" t="s">
        <v>786</v>
      </c>
      <c r="J114" s="64">
        <v>43138</v>
      </c>
      <c r="K114" s="69" t="s">
        <v>2286</v>
      </c>
      <c r="L114" s="69">
        <v>105</v>
      </c>
    </row>
    <row r="115" spans="1:12" ht="15" customHeight="1" x14ac:dyDescent="0.25">
      <c r="A115" s="11" t="s">
        <v>2393</v>
      </c>
      <c r="B115" s="6" t="s">
        <v>100</v>
      </c>
      <c r="C115" s="7" t="s">
        <v>2</v>
      </c>
      <c r="D115" s="7">
        <v>4</v>
      </c>
      <c r="E115" s="7">
        <v>3</v>
      </c>
      <c r="F115" s="7" t="s">
        <v>20</v>
      </c>
      <c r="G115" s="7" t="s">
        <v>4</v>
      </c>
      <c r="H115" s="26" t="s">
        <v>2295</v>
      </c>
      <c r="I115" s="2" t="s">
        <v>786</v>
      </c>
      <c r="J115" s="64">
        <v>43138</v>
      </c>
      <c r="K115" s="69" t="s">
        <v>2287</v>
      </c>
      <c r="L115" s="69">
        <v>105</v>
      </c>
    </row>
    <row r="116" spans="1:12" ht="15" customHeight="1" x14ac:dyDescent="0.25">
      <c r="A116" s="11" t="s">
        <v>2394</v>
      </c>
      <c r="B116" s="6" t="s">
        <v>51</v>
      </c>
      <c r="C116" s="7" t="s">
        <v>52</v>
      </c>
      <c r="D116" s="7">
        <v>4</v>
      </c>
      <c r="E116" s="7">
        <v>4</v>
      </c>
      <c r="F116" s="7" t="s">
        <v>20</v>
      </c>
      <c r="G116" s="7" t="s">
        <v>4</v>
      </c>
      <c r="H116" s="26" t="s">
        <v>2295</v>
      </c>
      <c r="I116" s="2" t="s">
        <v>786</v>
      </c>
      <c r="J116" s="64">
        <v>43138</v>
      </c>
      <c r="K116" s="72" t="s">
        <v>2287</v>
      </c>
      <c r="L116" s="72">
        <v>105</v>
      </c>
    </row>
    <row r="117" spans="1:12" ht="15" customHeight="1" x14ac:dyDescent="0.25">
      <c r="A117" s="16" t="s">
        <v>213</v>
      </c>
      <c r="B117" s="20" t="s">
        <v>12</v>
      </c>
      <c r="C117" s="14" t="s">
        <v>2</v>
      </c>
      <c r="D117" s="14">
        <v>1</v>
      </c>
      <c r="E117" s="14">
        <v>2</v>
      </c>
      <c r="F117" s="14" t="s">
        <v>20</v>
      </c>
      <c r="G117" s="14" t="s">
        <v>4</v>
      </c>
      <c r="H117" s="26" t="s">
        <v>2296</v>
      </c>
      <c r="I117" s="2" t="s">
        <v>788</v>
      </c>
      <c r="J117" s="70">
        <v>43138</v>
      </c>
      <c r="K117" s="24" t="s">
        <v>2289</v>
      </c>
      <c r="L117" s="24">
        <v>111</v>
      </c>
    </row>
    <row r="118" spans="1:12" ht="15" customHeight="1" x14ac:dyDescent="0.25">
      <c r="A118" s="16" t="s">
        <v>276</v>
      </c>
      <c r="B118" s="26" t="s">
        <v>74</v>
      </c>
      <c r="C118" s="14" t="s">
        <v>2</v>
      </c>
      <c r="D118" s="14">
        <v>2</v>
      </c>
      <c r="E118" s="14">
        <v>2</v>
      </c>
      <c r="F118" s="14" t="s">
        <v>20</v>
      </c>
      <c r="G118" s="14" t="s">
        <v>4</v>
      </c>
      <c r="H118" s="26" t="s">
        <v>2296</v>
      </c>
      <c r="I118" s="2" t="s">
        <v>788</v>
      </c>
      <c r="J118" s="70">
        <v>43138</v>
      </c>
      <c r="K118" s="24" t="s">
        <v>2289</v>
      </c>
      <c r="L118" s="24">
        <v>111</v>
      </c>
    </row>
    <row r="119" spans="1:12" ht="15" customHeight="1" x14ac:dyDescent="0.25">
      <c r="A119" s="16" t="s">
        <v>214</v>
      </c>
      <c r="B119" s="15" t="s">
        <v>14</v>
      </c>
      <c r="C119" s="14" t="s">
        <v>2</v>
      </c>
      <c r="D119" s="14">
        <v>1</v>
      </c>
      <c r="E119" s="14">
        <v>2</v>
      </c>
      <c r="F119" s="14" t="s">
        <v>20</v>
      </c>
      <c r="G119" s="14" t="s">
        <v>4</v>
      </c>
      <c r="H119" s="15" t="s">
        <v>2298</v>
      </c>
      <c r="I119" s="2" t="s">
        <v>788</v>
      </c>
      <c r="J119" s="64">
        <v>43138</v>
      </c>
      <c r="K119" s="72" t="s">
        <v>2288</v>
      </c>
      <c r="L119" s="72">
        <v>111</v>
      </c>
    </row>
    <row r="120" spans="1:12" ht="15" customHeight="1" x14ac:dyDescent="0.25">
      <c r="A120" s="16" t="s">
        <v>277</v>
      </c>
      <c r="B120" s="26" t="s">
        <v>76</v>
      </c>
      <c r="C120" s="14" t="s">
        <v>2</v>
      </c>
      <c r="D120" s="14">
        <v>2</v>
      </c>
      <c r="E120" s="14">
        <v>2</v>
      </c>
      <c r="F120" s="14" t="s">
        <v>20</v>
      </c>
      <c r="G120" s="14" t="s">
        <v>4</v>
      </c>
      <c r="H120" s="15" t="s">
        <v>2298</v>
      </c>
      <c r="I120" s="2" t="s">
        <v>788</v>
      </c>
      <c r="J120" s="64">
        <v>43138</v>
      </c>
      <c r="K120" s="69" t="s">
        <v>2288</v>
      </c>
      <c r="L120" s="69">
        <v>111</v>
      </c>
    </row>
    <row r="121" spans="1:12" ht="15" customHeight="1" x14ac:dyDescent="0.25">
      <c r="A121" s="16" t="s">
        <v>215</v>
      </c>
      <c r="B121" s="15" t="s">
        <v>216</v>
      </c>
      <c r="C121" s="14" t="s">
        <v>2</v>
      </c>
      <c r="D121" s="14">
        <v>1</v>
      </c>
      <c r="E121" s="14">
        <v>3</v>
      </c>
      <c r="F121" s="14" t="s">
        <v>20</v>
      </c>
      <c r="G121" s="14" t="s">
        <v>4</v>
      </c>
      <c r="H121" s="26" t="s">
        <v>2291</v>
      </c>
      <c r="I121" s="2" t="s">
        <v>788</v>
      </c>
      <c r="J121" s="64">
        <v>43138</v>
      </c>
      <c r="K121" s="72" t="s">
        <v>2290</v>
      </c>
      <c r="L121" s="72">
        <v>111</v>
      </c>
    </row>
    <row r="122" spans="1:12" ht="15" customHeight="1" x14ac:dyDescent="0.25">
      <c r="A122" s="16" t="s">
        <v>278</v>
      </c>
      <c r="B122" s="15" t="s">
        <v>279</v>
      </c>
      <c r="C122" s="14" t="s">
        <v>2</v>
      </c>
      <c r="D122" s="14">
        <v>2</v>
      </c>
      <c r="E122" s="14">
        <v>2</v>
      </c>
      <c r="F122" s="14" t="s">
        <v>20</v>
      </c>
      <c r="G122" s="14" t="s">
        <v>4</v>
      </c>
      <c r="H122" s="26" t="s">
        <v>2291</v>
      </c>
      <c r="I122" s="2" t="s">
        <v>788</v>
      </c>
      <c r="J122" s="64">
        <v>43138</v>
      </c>
      <c r="K122" s="72" t="s">
        <v>2290</v>
      </c>
      <c r="L122" s="72">
        <v>111</v>
      </c>
    </row>
    <row r="123" spans="1:12" ht="15" customHeight="1" x14ac:dyDescent="0.25">
      <c r="A123" s="13" t="s">
        <v>217</v>
      </c>
      <c r="B123" s="8" t="s">
        <v>218</v>
      </c>
      <c r="C123" s="9" t="s">
        <v>54</v>
      </c>
      <c r="D123" s="9">
        <v>1</v>
      </c>
      <c r="E123" s="9">
        <v>5</v>
      </c>
      <c r="F123" s="9" t="s">
        <v>20</v>
      </c>
      <c r="G123" s="9" t="s">
        <v>4</v>
      </c>
      <c r="H123" s="15" t="s">
        <v>2304</v>
      </c>
      <c r="I123" s="2" t="s">
        <v>788</v>
      </c>
      <c r="J123" s="64">
        <v>43138</v>
      </c>
      <c r="K123" s="72" t="s">
        <v>2285</v>
      </c>
      <c r="L123" s="72" t="s">
        <v>2284</v>
      </c>
    </row>
    <row r="124" spans="1:12" ht="15" customHeight="1" x14ac:dyDescent="0.25">
      <c r="A124" s="13" t="s">
        <v>280</v>
      </c>
      <c r="B124" s="8" t="s">
        <v>281</v>
      </c>
      <c r="C124" s="9" t="s">
        <v>39</v>
      </c>
      <c r="D124" s="9">
        <v>2</v>
      </c>
      <c r="E124" s="9">
        <v>5</v>
      </c>
      <c r="F124" s="9" t="s">
        <v>20</v>
      </c>
      <c r="G124" s="9" t="s">
        <v>4</v>
      </c>
      <c r="H124" s="26" t="s">
        <v>794</v>
      </c>
      <c r="I124" s="2" t="s">
        <v>788</v>
      </c>
      <c r="J124" s="64">
        <v>43138</v>
      </c>
      <c r="K124" s="69" t="s">
        <v>2314</v>
      </c>
      <c r="L124" s="69">
        <v>305</v>
      </c>
    </row>
    <row r="125" spans="1:12" ht="15" customHeight="1" x14ac:dyDescent="0.25">
      <c r="A125" s="13" t="s">
        <v>219</v>
      </c>
      <c r="B125" s="8" t="s">
        <v>206</v>
      </c>
      <c r="C125" s="9" t="s">
        <v>28</v>
      </c>
      <c r="D125" s="9">
        <v>1</v>
      </c>
      <c r="E125" s="9">
        <v>7</v>
      </c>
      <c r="F125" s="9" t="s">
        <v>20</v>
      </c>
      <c r="G125" s="9" t="s">
        <v>4</v>
      </c>
      <c r="H125" s="20" t="s">
        <v>2297</v>
      </c>
      <c r="I125" s="2" t="s">
        <v>788</v>
      </c>
      <c r="J125" s="64">
        <v>43138</v>
      </c>
      <c r="K125" s="72" t="s">
        <v>2283</v>
      </c>
      <c r="L125" s="72" t="s">
        <v>2282</v>
      </c>
    </row>
    <row r="126" spans="1:12" ht="15" customHeight="1" x14ac:dyDescent="0.25">
      <c r="A126" s="16" t="s">
        <v>282</v>
      </c>
      <c r="B126" s="15" t="s">
        <v>283</v>
      </c>
      <c r="C126" s="14" t="s">
        <v>39</v>
      </c>
      <c r="D126" s="14">
        <v>2</v>
      </c>
      <c r="E126" s="14">
        <v>5</v>
      </c>
      <c r="F126" s="14" t="s">
        <v>20</v>
      </c>
      <c r="G126" s="14" t="s">
        <v>4</v>
      </c>
      <c r="H126" s="17" t="s">
        <v>2299</v>
      </c>
      <c r="I126" s="2" t="s">
        <v>788</v>
      </c>
      <c r="J126" s="64">
        <v>43138</v>
      </c>
      <c r="K126" s="72" t="s">
        <v>2312</v>
      </c>
      <c r="L126" s="72" t="s">
        <v>2313</v>
      </c>
    </row>
    <row r="127" spans="1:12" ht="15" customHeight="1" x14ac:dyDescent="0.25">
      <c r="A127" s="13" t="s">
        <v>284</v>
      </c>
      <c r="B127" s="8" t="s">
        <v>208</v>
      </c>
      <c r="C127" s="9" t="s">
        <v>209</v>
      </c>
      <c r="D127" s="9">
        <v>2</v>
      </c>
      <c r="E127" s="9">
        <v>5</v>
      </c>
      <c r="F127" s="9" t="s">
        <v>20</v>
      </c>
      <c r="G127" s="9" t="s">
        <v>4</v>
      </c>
      <c r="H127" s="20" t="s">
        <v>2297</v>
      </c>
      <c r="I127" s="2" t="s">
        <v>788</v>
      </c>
      <c r="J127" s="64">
        <v>43138</v>
      </c>
      <c r="K127" s="72" t="s">
        <v>2283</v>
      </c>
      <c r="L127" s="72" t="s">
        <v>2282</v>
      </c>
    </row>
    <row r="128" spans="1:12" ht="15" customHeight="1" x14ac:dyDescent="0.25">
      <c r="A128" s="13" t="s">
        <v>220</v>
      </c>
      <c r="B128" s="8" t="s">
        <v>221</v>
      </c>
      <c r="C128" s="9" t="s">
        <v>2</v>
      </c>
      <c r="D128" s="9">
        <v>1</v>
      </c>
      <c r="E128" s="9">
        <v>4</v>
      </c>
      <c r="F128" s="9" t="s">
        <v>20</v>
      </c>
      <c r="G128" s="9" t="s">
        <v>4</v>
      </c>
      <c r="H128" s="20" t="s">
        <v>2297</v>
      </c>
      <c r="I128" s="2" t="s">
        <v>788</v>
      </c>
      <c r="J128" s="64">
        <v>43138</v>
      </c>
      <c r="K128" s="69" t="s">
        <v>2283</v>
      </c>
      <c r="L128" s="69" t="s">
        <v>2282</v>
      </c>
    </row>
    <row r="129" spans="1:12" ht="15" customHeight="1" x14ac:dyDescent="0.25">
      <c r="A129" s="16" t="s">
        <v>285</v>
      </c>
      <c r="B129" s="15" t="s">
        <v>260</v>
      </c>
      <c r="C129" s="14" t="s">
        <v>209</v>
      </c>
      <c r="D129" s="14">
        <v>2</v>
      </c>
      <c r="E129" s="14">
        <v>6</v>
      </c>
      <c r="F129" s="14" t="s">
        <v>20</v>
      </c>
      <c r="G129" s="14" t="s">
        <v>4</v>
      </c>
      <c r="H129" s="15" t="s">
        <v>2304</v>
      </c>
      <c r="I129" s="17" t="s">
        <v>788</v>
      </c>
      <c r="J129" s="64">
        <v>43138</v>
      </c>
      <c r="K129" s="69" t="s">
        <v>2285</v>
      </c>
      <c r="L129" s="69" t="s">
        <v>2284</v>
      </c>
    </row>
    <row r="130" spans="1:12" ht="15" customHeight="1" x14ac:dyDescent="0.25">
      <c r="A130" s="16" t="s">
        <v>222</v>
      </c>
      <c r="B130" s="15" t="s">
        <v>19</v>
      </c>
      <c r="C130" s="14" t="s">
        <v>28</v>
      </c>
      <c r="D130" s="14">
        <v>1</v>
      </c>
      <c r="E130" s="14">
        <v>4</v>
      </c>
      <c r="F130" s="14" t="s">
        <v>20</v>
      </c>
      <c r="G130" s="14" t="s">
        <v>4</v>
      </c>
      <c r="H130" s="20" t="s">
        <v>2297</v>
      </c>
      <c r="I130" s="2" t="s">
        <v>788</v>
      </c>
      <c r="J130" s="64">
        <v>43138</v>
      </c>
      <c r="K130" s="69" t="s">
        <v>2283</v>
      </c>
      <c r="L130" s="69" t="s">
        <v>2282</v>
      </c>
    </row>
    <row r="131" spans="1:12" ht="15" customHeight="1" x14ac:dyDescent="0.25">
      <c r="A131" s="13" t="s">
        <v>296</v>
      </c>
      <c r="B131" s="8" t="s">
        <v>290</v>
      </c>
      <c r="C131" s="9" t="s">
        <v>183</v>
      </c>
      <c r="D131" s="9">
        <v>2</v>
      </c>
      <c r="E131" s="9">
        <v>3</v>
      </c>
      <c r="F131" s="9" t="s">
        <v>20</v>
      </c>
      <c r="G131" s="9" t="s">
        <v>17</v>
      </c>
      <c r="H131" s="15" t="s">
        <v>2304</v>
      </c>
      <c r="I131" s="2" t="s">
        <v>788</v>
      </c>
      <c r="J131" s="64">
        <v>43138</v>
      </c>
      <c r="K131" s="72" t="s">
        <v>2285</v>
      </c>
      <c r="L131" s="72" t="s">
        <v>2284</v>
      </c>
    </row>
    <row r="132" spans="1:12" ht="15" customHeight="1" x14ac:dyDescent="0.25">
      <c r="A132" s="16" t="s">
        <v>223</v>
      </c>
      <c r="B132" s="15" t="s">
        <v>204</v>
      </c>
      <c r="C132" s="14" t="s">
        <v>2</v>
      </c>
      <c r="D132" s="14">
        <v>1</v>
      </c>
      <c r="E132" s="14">
        <v>3</v>
      </c>
      <c r="F132" s="14" t="s">
        <v>20</v>
      </c>
      <c r="G132" s="14" t="s">
        <v>4</v>
      </c>
      <c r="H132" s="15" t="s">
        <v>2304</v>
      </c>
      <c r="I132" s="2" t="s">
        <v>788</v>
      </c>
      <c r="J132" s="64">
        <v>43138</v>
      </c>
      <c r="K132" s="72" t="s">
        <v>2285</v>
      </c>
      <c r="L132" s="72" t="s">
        <v>2284</v>
      </c>
    </row>
    <row r="133" spans="1:12" ht="15" customHeight="1" x14ac:dyDescent="0.25">
      <c r="A133" s="13" t="s">
        <v>286</v>
      </c>
      <c r="B133" s="8" t="s">
        <v>287</v>
      </c>
      <c r="C133" s="9" t="s">
        <v>39</v>
      </c>
      <c r="D133" s="9">
        <v>2</v>
      </c>
      <c r="E133" s="9">
        <v>6</v>
      </c>
      <c r="F133" s="9" t="s">
        <v>20</v>
      </c>
      <c r="G133" s="9" t="s">
        <v>4</v>
      </c>
      <c r="H133" s="20" t="s">
        <v>2297</v>
      </c>
      <c r="I133" s="2" t="s">
        <v>788</v>
      </c>
      <c r="J133" s="64">
        <v>43138</v>
      </c>
      <c r="K133" s="72" t="s">
        <v>2283</v>
      </c>
      <c r="L133" s="72" t="s">
        <v>2282</v>
      </c>
    </row>
    <row r="134" spans="1:12" ht="15" customHeight="1" x14ac:dyDescent="0.25">
      <c r="A134" s="13" t="s">
        <v>224</v>
      </c>
      <c r="B134" s="8" t="s">
        <v>208</v>
      </c>
      <c r="C134" s="9" t="s">
        <v>209</v>
      </c>
      <c r="D134" s="9">
        <v>1</v>
      </c>
      <c r="E134" s="9">
        <v>7</v>
      </c>
      <c r="F134" s="9" t="s">
        <v>20</v>
      </c>
      <c r="G134" s="9" t="s">
        <v>4</v>
      </c>
      <c r="H134" s="20" t="s">
        <v>2297</v>
      </c>
      <c r="I134" s="2" t="s">
        <v>788</v>
      </c>
      <c r="J134" s="64">
        <v>43138</v>
      </c>
      <c r="K134" s="69" t="s">
        <v>2283</v>
      </c>
      <c r="L134" s="69" t="s">
        <v>2282</v>
      </c>
    </row>
    <row r="135" spans="1:12" ht="15" customHeight="1" x14ac:dyDescent="0.25">
      <c r="A135" s="13" t="s">
        <v>288</v>
      </c>
      <c r="B135" s="8" t="s">
        <v>255</v>
      </c>
      <c r="C135" s="9" t="s">
        <v>209</v>
      </c>
      <c r="D135" s="9">
        <v>2</v>
      </c>
      <c r="E135" s="9">
        <v>6</v>
      </c>
      <c r="F135" s="9" t="s">
        <v>20</v>
      </c>
      <c r="G135" s="9" t="s">
        <v>4</v>
      </c>
      <c r="H135" s="20" t="s">
        <v>2297</v>
      </c>
      <c r="I135" s="2" t="s">
        <v>788</v>
      </c>
      <c r="J135" s="64">
        <v>43138</v>
      </c>
      <c r="K135" s="69" t="s">
        <v>2283</v>
      </c>
      <c r="L135" s="69" t="s">
        <v>2282</v>
      </c>
    </row>
    <row r="136" spans="1:12" ht="15" customHeight="1" x14ac:dyDescent="0.25">
      <c r="A136" s="13" t="s">
        <v>203</v>
      </c>
      <c r="B136" s="15" t="s">
        <v>204</v>
      </c>
      <c r="C136" s="14" t="s">
        <v>2</v>
      </c>
      <c r="D136" s="14">
        <v>1</v>
      </c>
      <c r="E136" s="14">
        <v>5</v>
      </c>
      <c r="F136" s="14" t="s">
        <v>3</v>
      </c>
      <c r="G136" s="14" t="s">
        <v>4</v>
      </c>
      <c r="H136" s="15" t="s">
        <v>2304</v>
      </c>
      <c r="I136" s="2" t="s">
        <v>788</v>
      </c>
      <c r="J136" s="64">
        <v>43138</v>
      </c>
      <c r="K136" s="72" t="s">
        <v>2285</v>
      </c>
      <c r="L136" s="72" t="s">
        <v>2284</v>
      </c>
    </row>
    <row r="137" spans="1:12" ht="15" customHeight="1" x14ac:dyDescent="0.25">
      <c r="A137" s="13" t="s">
        <v>272</v>
      </c>
      <c r="B137" s="8" t="s">
        <v>273</v>
      </c>
      <c r="C137" s="9" t="s">
        <v>39</v>
      </c>
      <c r="D137" s="9">
        <v>2</v>
      </c>
      <c r="E137" s="9">
        <v>5</v>
      </c>
      <c r="F137" s="9" t="s">
        <v>3</v>
      </c>
      <c r="G137" s="9" t="s">
        <v>17</v>
      </c>
      <c r="H137" s="15" t="s">
        <v>2304</v>
      </c>
      <c r="I137" s="2" t="s">
        <v>788</v>
      </c>
      <c r="J137" s="64">
        <v>43138</v>
      </c>
      <c r="K137" s="72" t="s">
        <v>2285</v>
      </c>
      <c r="L137" s="72" t="s">
        <v>2284</v>
      </c>
    </row>
    <row r="138" spans="1:12" ht="15" customHeight="1" x14ac:dyDescent="0.25">
      <c r="A138" s="16" t="s">
        <v>212</v>
      </c>
      <c r="B138" s="15" t="s">
        <v>19</v>
      </c>
      <c r="C138" s="14" t="s">
        <v>209</v>
      </c>
      <c r="D138" s="14">
        <v>1</v>
      </c>
      <c r="E138" s="14">
        <v>5</v>
      </c>
      <c r="F138" s="14" t="s">
        <v>3</v>
      </c>
      <c r="G138" s="14" t="s">
        <v>17</v>
      </c>
      <c r="H138" s="20" t="s">
        <v>2297</v>
      </c>
      <c r="I138" s="2" t="s">
        <v>788</v>
      </c>
      <c r="J138" s="64">
        <v>43138</v>
      </c>
      <c r="K138" s="72" t="s">
        <v>2283</v>
      </c>
      <c r="L138" s="72" t="s">
        <v>2282</v>
      </c>
    </row>
    <row r="139" spans="1:12" ht="15" customHeight="1" x14ac:dyDescent="0.25">
      <c r="A139" s="13" t="s">
        <v>268</v>
      </c>
      <c r="B139" s="8" t="s">
        <v>245</v>
      </c>
      <c r="C139" s="9" t="s">
        <v>39</v>
      </c>
      <c r="D139" s="9">
        <v>2</v>
      </c>
      <c r="E139" s="9">
        <v>5</v>
      </c>
      <c r="F139" s="9" t="s">
        <v>3</v>
      </c>
      <c r="G139" s="9" t="s">
        <v>4</v>
      </c>
      <c r="H139" s="20" t="s">
        <v>2297</v>
      </c>
      <c r="I139" s="2" t="s">
        <v>788</v>
      </c>
      <c r="J139" s="64">
        <v>43138</v>
      </c>
      <c r="K139" s="72" t="s">
        <v>2283</v>
      </c>
      <c r="L139" s="72" t="s">
        <v>2282</v>
      </c>
    </row>
    <row r="140" spans="1:12" ht="15" customHeight="1" x14ac:dyDescent="0.25">
      <c r="A140" s="13" t="s">
        <v>269</v>
      </c>
      <c r="B140" s="8" t="s">
        <v>255</v>
      </c>
      <c r="C140" s="9" t="s">
        <v>39</v>
      </c>
      <c r="D140" s="9">
        <v>2</v>
      </c>
      <c r="E140" s="9">
        <v>5</v>
      </c>
      <c r="F140" s="9" t="s">
        <v>3</v>
      </c>
      <c r="G140" s="9" t="s">
        <v>4</v>
      </c>
      <c r="H140" s="20" t="s">
        <v>2297</v>
      </c>
      <c r="I140" s="2" t="s">
        <v>788</v>
      </c>
      <c r="J140" s="64">
        <v>43138</v>
      </c>
      <c r="K140" s="72" t="s">
        <v>2283</v>
      </c>
      <c r="L140" s="72" t="s">
        <v>2282</v>
      </c>
    </row>
    <row r="141" spans="1:12" ht="15" customHeight="1" x14ac:dyDescent="0.25">
      <c r="A141" s="13" t="s">
        <v>205</v>
      </c>
      <c r="B141" s="8" t="s">
        <v>206</v>
      </c>
      <c r="C141" s="9" t="s">
        <v>28</v>
      </c>
      <c r="D141" s="9">
        <v>1</v>
      </c>
      <c r="E141" s="9">
        <v>5</v>
      </c>
      <c r="F141" s="9" t="s">
        <v>3</v>
      </c>
      <c r="G141" s="9" t="s">
        <v>4</v>
      </c>
      <c r="H141" s="20" t="s">
        <v>2297</v>
      </c>
      <c r="I141" s="2" t="s">
        <v>788</v>
      </c>
      <c r="J141" s="64">
        <v>43138</v>
      </c>
      <c r="K141" s="72" t="s">
        <v>2283</v>
      </c>
      <c r="L141" s="72" t="s">
        <v>2282</v>
      </c>
    </row>
    <row r="142" spans="1:12" ht="15" customHeight="1" x14ac:dyDescent="0.25">
      <c r="A142" s="13" t="s">
        <v>207</v>
      </c>
      <c r="B142" s="8" t="s">
        <v>208</v>
      </c>
      <c r="C142" s="9" t="s">
        <v>209</v>
      </c>
      <c r="D142" s="9">
        <v>1</v>
      </c>
      <c r="E142" s="9">
        <v>5</v>
      </c>
      <c r="F142" s="9" t="s">
        <v>3</v>
      </c>
      <c r="G142" s="9" t="s">
        <v>4</v>
      </c>
      <c r="H142" s="20" t="s">
        <v>2297</v>
      </c>
      <c r="I142" s="2" t="s">
        <v>788</v>
      </c>
      <c r="J142" s="64">
        <v>43138</v>
      </c>
      <c r="K142" s="72" t="s">
        <v>2283</v>
      </c>
      <c r="L142" s="72" t="s">
        <v>2282</v>
      </c>
    </row>
    <row r="143" spans="1:12" ht="15" customHeight="1" x14ac:dyDescent="0.25">
      <c r="A143" s="16" t="s">
        <v>274</v>
      </c>
      <c r="B143" s="15" t="s">
        <v>275</v>
      </c>
      <c r="C143" s="14" t="s">
        <v>39</v>
      </c>
      <c r="D143" s="14">
        <v>2</v>
      </c>
      <c r="E143" s="14">
        <v>5</v>
      </c>
      <c r="F143" s="14" t="s">
        <v>3</v>
      </c>
      <c r="G143" s="14" t="s">
        <v>17</v>
      </c>
      <c r="H143" s="15" t="s">
        <v>2304</v>
      </c>
      <c r="I143" s="17" t="s">
        <v>788</v>
      </c>
      <c r="J143" s="64">
        <v>43138</v>
      </c>
      <c r="K143" s="72" t="s">
        <v>2285</v>
      </c>
      <c r="L143" s="72" t="s">
        <v>2284</v>
      </c>
    </row>
    <row r="144" spans="1:12" ht="15" customHeight="1" x14ac:dyDescent="0.25">
      <c r="A144" s="13" t="s">
        <v>210</v>
      </c>
      <c r="B144" s="8" t="s">
        <v>211</v>
      </c>
      <c r="C144" s="9" t="s">
        <v>39</v>
      </c>
      <c r="D144" s="9">
        <v>1</v>
      </c>
      <c r="E144" s="9">
        <v>4</v>
      </c>
      <c r="F144" s="9" t="s">
        <v>3</v>
      </c>
      <c r="G144" s="9" t="s">
        <v>4</v>
      </c>
      <c r="H144" s="15" t="s">
        <v>2304</v>
      </c>
      <c r="I144" s="2" t="s">
        <v>788</v>
      </c>
      <c r="J144" s="64">
        <v>43138</v>
      </c>
      <c r="K144" s="72" t="s">
        <v>2285</v>
      </c>
      <c r="L144" s="72" t="s">
        <v>2284</v>
      </c>
    </row>
    <row r="145" spans="1:12" ht="15" customHeight="1" x14ac:dyDescent="0.25">
      <c r="A145" s="13" t="s">
        <v>270</v>
      </c>
      <c r="B145" s="8" t="s">
        <v>271</v>
      </c>
      <c r="C145" s="9" t="s">
        <v>209</v>
      </c>
      <c r="D145" s="9">
        <v>2</v>
      </c>
      <c r="E145" s="9">
        <v>4</v>
      </c>
      <c r="F145" s="9" t="s">
        <v>3</v>
      </c>
      <c r="G145" s="9" t="s">
        <v>4</v>
      </c>
      <c r="H145" s="20" t="s">
        <v>2297</v>
      </c>
      <c r="I145" s="2" t="s">
        <v>788</v>
      </c>
      <c r="J145" s="64">
        <v>43138</v>
      </c>
      <c r="K145" s="72" t="s">
        <v>2283</v>
      </c>
      <c r="L145" s="72" t="s">
        <v>2282</v>
      </c>
    </row>
    <row r="146" spans="1:12" ht="15" customHeight="1" x14ac:dyDescent="0.25">
      <c r="A146" s="13" t="s">
        <v>244</v>
      </c>
      <c r="B146" s="8" t="s">
        <v>245</v>
      </c>
      <c r="C146" s="9" t="s">
        <v>54</v>
      </c>
      <c r="D146" s="9">
        <v>3</v>
      </c>
      <c r="E146" s="9">
        <v>3</v>
      </c>
      <c r="F146" s="9" t="s">
        <v>20</v>
      </c>
      <c r="G146" s="9" t="s">
        <v>4</v>
      </c>
      <c r="H146" s="20" t="s">
        <v>2297</v>
      </c>
      <c r="I146" s="2" t="s">
        <v>788</v>
      </c>
      <c r="J146" s="64">
        <v>43138</v>
      </c>
      <c r="K146" s="72" t="s">
        <v>2283</v>
      </c>
      <c r="L146" s="72" t="s">
        <v>2282</v>
      </c>
    </row>
    <row r="147" spans="1:12" ht="15" customHeight="1" x14ac:dyDescent="0.25">
      <c r="A147" s="13" t="s">
        <v>298</v>
      </c>
      <c r="B147" s="8" t="s">
        <v>299</v>
      </c>
      <c r="C147" s="9" t="s">
        <v>209</v>
      </c>
      <c r="D147" s="9">
        <v>4</v>
      </c>
      <c r="E147" s="9">
        <v>5</v>
      </c>
      <c r="F147" s="9" t="s">
        <v>3</v>
      </c>
      <c r="G147" s="9" t="s">
        <v>4</v>
      </c>
      <c r="H147" s="20" t="s">
        <v>2297</v>
      </c>
      <c r="I147" s="2" t="s">
        <v>788</v>
      </c>
      <c r="J147" s="64">
        <v>43138</v>
      </c>
      <c r="K147" s="72" t="s">
        <v>2283</v>
      </c>
      <c r="L147" s="72" t="s">
        <v>2282</v>
      </c>
    </row>
    <row r="148" spans="1:12" ht="15" customHeight="1" x14ac:dyDescent="0.25">
      <c r="A148" s="13" t="s">
        <v>246</v>
      </c>
      <c r="B148" s="8" t="s">
        <v>247</v>
      </c>
      <c r="C148" s="9" t="s">
        <v>54</v>
      </c>
      <c r="D148" s="9">
        <v>3</v>
      </c>
      <c r="E148" s="9">
        <v>3</v>
      </c>
      <c r="F148" s="9" t="s">
        <v>20</v>
      </c>
      <c r="G148" s="9" t="s">
        <v>4</v>
      </c>
      <c r="H148" s="26" t="s">
        <v>794</v>
      </c>
      <c r="I148" s="2" t="s">
        <v>788</v>
      </c>
      <c r="J148" s="64">
        <v>43138</v>
      </c>
      <c r="K148" s="72" t="s">
        <v>2314</v>
      </c>
      <c r="L148" s="72">
        <v>305</v>
      </c>
    </row>
    <row r="149" spans="1:12" ht="15" customHeight="1" x14ac:dyDescent="0.25">
      <c r="A149" s="13" t="s">
        <v>310</v>
      </c>
      <c r="B149" s="8" t="s">
        <v>311</v>
      </c>
      <c r="C149" s="9" t="s">
        <v>209</v>
      </c>
      <c r="D149" s="9">
        <v>4</v>
      </c>
      <c r="E149" s="9">
        <v>4</v>
      </c>
      <c r="F149" s="9" t="s">
        <v>20</v>
      </c>
      <c r="G149" s="9" t="s">
        <v>4</v>
      </c>
      <c r="H149" s="20" t="s">
        <v>2297</v>
      </c>
      <c r="I149" s="2" t="s">
        <v>788</v>
      </c>
      <c r="J149" s="64">
        <v>43138</v>
      </c>
      <c r="K149" s="69" t="s">
        <v>2283</v>
      </c>
      <c r="L149" s="69" t="s">
        <v>2282</v>
      </c>
    </row>
    <row r="150" spans="1:12" ht="15" customHeight="1" x14ac:dyDescent="0.25">
      <c r="A150" s="13" t="s">
        <v>248</v>
      </c>
      <c r="B150" s="15" t="s">
        <v>249</v>
      </c>
      <c r="C150" s="14" t="s">
        <v>2</v>
      </c>
      <c r="D150" s="14">
        <v>3</v>
      </c>
      <c r="E150" s="14">
        <v>2</v>
      </c>
      <c r="F150" s="14" t="s">
        <v>20</v>
      </c>
      <c r="G150" s="14" t="s">
        <v>4</v>
      </c>
      <c r="H150" s="20" t="s">
        <v>2297</v>
      </c>
      <c r="I150" s="2" t="s">
        <v>788</v>
      </c>
      <c r="J150" s="64">
        <v>43138</v>
      </c>
      <c r="K150" s="69" t="s">
        <v>2283</v>
      </c>
      <c r="L150" s="69" t="s">
        <v>2282</v>
      </c>
    </row>
    <row r="151" spans="1:12" ht="15" customHeight="1" x14ac:dyDescent="0.25">
      <c r="A151" s="13" t="s">
        <v>312</v>
      </c>
      <c r="B151" s="8" t="s">
        <v>233</v>
      </c>
      <c r="C151" s="9" t="s">
        <v>2</v>
      </c>
      <c r="D151" s="9">
        <v>4</v>
      </c>
      <c r="E151" s="9">
        <v>3</v>
      </c>
      <c r="F151" s="9" t="s">
        <v>20</v>
      </c>
      <c r="G151" s="9" t="s">
        <v>4</v>
      </c>
      <c r="H151" s="15" t="s">
        <v>2304</v>
      </c>
      <c r="I151" s="2" t="s">
        <v>788</v>
      </c>
      <c r="J151" s="64">
        <v>43138</v>
      </c>
      <c r="K151" s="72" t="s">
        <v>2285</v>
      </c>
      <c r="L151" s="72" t="s">
        <v>2284</v>
      </c>
    </row>
    <row r="152" spans="1:12" ht="15" customHeight="1" x14ac:dyDescent="0.25">
      <c r="A152" s="16" t="s">
        <v>250</v>
      </c>
      <c r="B152" s="15" t="s">
        <v>251</v>
      </c>
      <c r="C152" s="14" t="s">
        <v>28</v>
      </c>
      <c r="D152" s="14">
        <v>3</v>
      </c>
      <c r="E152" s="14">
        <v>4</v>
      </c>
      <c r="F152" s="14" t="s">
        <v>20</v>
      </c>
      <c r="G152" s="14" t="s">
        <v>4</v>
      </c>
      <c r="H152" s="15" t="s">
        <v>2304</v>
      </c>
      <c r="I152" s="17" t="s">
        <v>788</v>
      </c>
      <c r="J152" s="64">
        <v>43138</v>
      </c>
      <c r="K152" s="72" t="s">
        <v>2285</v>
      </c>
      <c r="L152" s="72" t="s">
        <v>2284</v>
      </c>
    </row>
    <row r="153" spans="1:12" ht="15" customHeight="1" x14ac:dyDescent="0.25">
      <c r="A153" s="13" t="s">
        <v>313</v>
      </c>
      <c r="B153" s="8" t="s">
        <v>314</v>
      </c>
      <c r="C153" s="9" t="s">
        <v>183</v>
      </c>
      <c r="D153" s="9">
        <v>4</v>
      </c>
      <c r="E153" s="9">
        <v>4</v>
      </c>
      <c r="F153" s="9" t="s">
        <v>20</v>
      </c>
      <c r="G153" s="9" t="s">
        <v>4</v>
      </c>
      <c r="H153" s="20" t="s">
        <v>2297</v>
      </c>
      <c r="I153" s="2" t="s">
        <v>788</v>
      </c>
      <c r="J153" s="64">
        <v>43138</v>
      </c>
      <c r="K153" s="72" t="s">
        <v>2283</v>
      </c>
      <c r="L153" s="72" t="s">
        <v>2282</v>
      </c>
    </row>
    <row r="154" spans="1:12" ht="15" customHeight="1" x14ac:dyDescent="0.25">
      <c r="A154" s="13" t="s">
        <v>252</v>
      </c>
      <c r="B154" s="8" t="s">
        <v>253</v>
      </c>
      <c r="C154" s="9" t="s">
        <v>2</v>
      </c>
      <c r="D154" s="9">
        <v>3</v>
      </c>
      <c r="E154" s="9">
        <v>3</v>
      </c>
      <c r="F154" s="9" t="s">
        <v>20</v>
      </c>
      <c r="G154" s="9" t="s">
        <v>4</v>
      </c>
      <c r="H154" s="17" t="s">
        <v>2299</v>
      </c>
      <c r="I154" s="2" t="s">
        <v>788</v>
      </c>
      <c r="J154" s="64">
        <v>43138</v>
      </c>
      <c r="K154" s="72" t="s">
        <v>2312</v>
      </c>
      <c r="L154" s="72" t="s">
        <v>2313</v>
      </c>
    </row>
    <row r="155" spans="1:12" ht="15" customHeight="1" x14ac:dyDescent="0.25">
      <c r="A155" s="13" t="s">
        <v>300</v>
      </c>
      <c r="B155" s="8" t="s">
        <v>301</v>
      </c>
      <c r="C155" s="9" t="s">
        <v>39</v>
      </c>
      <c r="D155" s="9">
        <v>4</v>
      </c>
      <c r="E155" s="9">
        <v>3</v>
      </c>
      <c r="F155" s="9" t="s">
        <v>3</v>
      </c>
      <c r="G155" s="9" t="s">
        <v>4</v>
      </c>
      <c r="H155" s="15" t="s">
        <v>2304</v>
      </c>
      <c r="I155" s="2" t="s">
        <v>788</v>
      </c>
      <c r="J155" s="64">
        <v>43138</v>
      </c>
      <c r="K155" s="72" t="s">
        <v>2285</v>
      </c>
      <c r="L155" s="72" t="s">
        <v>2284</v>
      </c>
    </row>
    <row r="156" spans="1:12" ht="15" customHeight="1" x14ac:dyDescent="0.25">
      <c r="A156" s="13" t="s">
        <v>254</v>
      </c>
      <c r="B156" s="8" t="s">
        <v>255</v>
      </c>
      <c r="C156" s="9" t="s">
        <v>28</v>
      </c>
      <c r="D156" s="9">
        <v>3</v>
      </c>
      <c r="E156" s="9">
        <v>4</v>
      </c>
      <c r="F156" s="9" t="s">
        <v>20</v>
      </c>
      <c r="G156" s="9" t="s">
        <v>4</v>
      </c>
      <c r="H156" s="20" t="s">
        <v>2297</v>
      </c>
      <c r="I156" s="2" t="s">
        <v>788</v>
      </c>
      <c r="J156" s="64">
        <v>43138</v>
      </c>
      <c r="K156" s="69" t="s">
        <v>2283</v>
      </c>
      <c r="L156" s="69" t="s">
        <v>2282</v>
      </c>
    </row>
    <row r="157" spans="1:12" ht="15" customHeight="1" x14ac:dyDescent="0.25">
      <c r="A157" s="13" t="s">
        <v>329</v>
      </c>
      <c r="B157" s="8" t="s">
        <v>182</v>
      </c>
      <c r="C157" s="9" t="s">
        <v>183</v>
      </c>
      <c r="D157" s="9">
        <v>4</v>
      </c>
      <c r="E157" s="9">
        <v>3</v>
      </c>
      <c r="F157" s="9" t="s">
        <v>20</v>
      </c>
      <c r="G157" s="9" t="s">
        <v>17</v>
      </c>
      <c r="H157" s="20" t="s">
        <v>2297</v>
      </c>
      <c r="I157" s="2" t="s">
        <v>788</v>
      </c>
      <c r="J157" s="64">
        <v>43138</v>
      </c>
      <c r="K157" s="69" t="s">
        <v>2283</v>
      </c>
      <c r="L157" s="69" t="s">
        <v>2282</v>
      </c>
    </row>
    <row r="158" spans="1:12" ht="15" customHeight="1" x14ac:dyDescent="0.25">
      <c r="A158" s="13" t="s">
        <v>241</v>
      </c>
      <c r="B158" s="8" t="s">
        <v>242</v>
      </c>
      <c r="C158" s="9" t="s">
        <v>2</v>
      </c>
      <c r="D158" s="9">
        <v>3</v>
      </c>
      <c r="E158" s="9">
        <v>3</v>
      </c>
      <c r="F158" s="9" t="s">
        <v>3</v>
      </c>
      <c r="G158" s="9" t="s">
        <v>17</v>
      </c>
      <c r="H158" s="26" t="s">
        <v>2291</v>
      </c>
      <c r="I158" s="2" t="s">
        <v>788</v>
      </c>
      <c r="J158" s="64">
        <v>43138</v>
      </c>
      <c r="K158" s="72" t="s">
        <v>2290</v>
      </c>
      <c r="L158" s="72">
        <v>111</v>
      </c>
    </row>
    <row r="159" spans="1:12" ht="15" customHeight="1" x14ac:dyDescent="0.25">
      <c r="A159" s="13" t="s">
        <v>330</v>
      </c>
      <c r="B159" s="8" t="s">
        <v>320</v>
      </c>
      <c r="C159" s="9" t="s">
        <v>2</v>
      </c>
      <c r="D159" s="9">
        <v>4</v>
      </c>
      <c r="E159" s="9">
        <v>3</v>
      </c>
      <c r="F159" s="9" t="s">
        <v>20</v>
      </c>
      <c r="G159" s="9" t="s">
        <v>17</v>
      </c>
      <c r="H159" s="26" t="s">
        <v>2291</v>
      </c>
      <c r="I159" s="2" t="s">
        <v>788</v>
      </c>
      <c r="J159" s="64">
        <v>43138</v>
      </c>
      <c r="K159" s="72" t="s">
        <v>2290</v>
      </c>
      <c r="L159" s="72">
        <v>111</v>
      </c>
    </row>
    <row r="160" spans="1:12" ht="15" customHeight="1" x14ac:dyDescent="0.25">
      <c r="A160" s="16" t="s">
        <v>256</v>
      </c>
      <c r="B160" s="15" t="s">
        <v>45</v>
      </c>
      <c r="C160" s="14" t="s">
        <v>2</v>
      </c>
      <c r="D160" s="14">
        <v>3</v>
      </c>
      <c r="E160" s="14">
        <v>8</v>
      </c>
      <c r="F160" s="14" t="s">
        <v>20</v>
      </c>
      <c r="G160" s="14" t="s">
        <v>4</v>
      </c>
      <c r="H160" s="15" t="s">
        <v>2304</v>
      </c>
      <c r="I160" s="2" t="s">
        <v>788</v>
      </c>
      <c r="J160" s="64">
        <v>43138</v>
      </c>
      <c r="K160" s="72" t="s">
        <v>2285</v>
      </c>
      <c r="L160" s="72" t="s">
        <v>2284</v>
      </c>
    </row>
    <row r="161" spans="1:12" ht="15" customHeight="1" x14ac:dyDescent="0.25">
      <c r="A161" s="13" t="s">
        <v>232</v>
      </c>
      <c r="B161" s="8" t="s">
        <v>233</v>
      </c>
      <c r="C161" s="9" t="s">
        <v>39</v>
      </c>
      <c r="D161" s="9">
        <v>3</v>
      </c>
      <c r="E161" s="9">
        <v>4</v>
      </c>
      <c r="F161" s="9" t="s">
        <v>3</v>
      </c>
      <c r="G161" s="9" t="s">
        <v>4</v>
      </c>
      <c r="H161" s="15" t="s">
        <v>2304</v>
      </c>
      <c r="I161" s="2" t="s">
        <v>788</v>
      </c>
      <c r="J161" s="64">
        <v>43138</v>
      </c>
      <c r="K161" s="69" t="s">
        <v>2285</v>
      </c>
      <c r="L161" s="69" t="s">
        <v>2284</v>
      </c>
    </row>
    <row r="162" spans="1:12" ht="15" customHeight="1" x14ac:dyDescent="0.25">
      <c r="A162" s="13" t="s">
        <v>305</v>
      </c>
      <c r="B162" s="15" t="s">
        <v>306</v>
      </c>
      <c r="C162" s="9" t="s">
        <v>2</v>
      </c>
      <c r="D162" s="9">
        <v>4</v>
      </c>
      <c r="E162" s="9">
        <v>4</v>
      </c>
      <c r="F162" s="9" t="s">
        <v>3</v>
      </c>
      <c r="G162" s="9" t="s">
        <v>17</v>
      </c>
      <c r="H162" s="17" t="s">
        <v>2299</v>
      </c>
      <c r="I162" s="2" t="s">
        <v>788</v>
      </c>
      <c r="J162" s="64">
        <v>43138</v>
      </c>
      <c r="K162" s="69" t="s">
        <v>2312</v>
      </c>
      <c r="L162" s="69" t="s">
        <v>2313</v>
      </c>
    </row>
    <row r="163" spans="1:12" ht="15" customHeight="1" x14ac:dyDescent="0.25">
      <c r="A163" s="13" t="s">
        <v>257</v>
      </c>
      <c r="B163" s="8" t="s">
        <v>258</v>
      </c>
      <c r="C163" s="9" t="s">
        <v>2</v>
      </c>
      <c r="D163" s="9">
        <v>3</v>
      </c>
      <c r="E163" s="9">
        <v>2</v>
      </c>
      <c r="F163" s="9" t="s">
        <v>20</v>
      </c>
      <c r="G163" s="9" t="s">
        <v>4</v>
      </c>
      <c r="H163" s="4" t="s">
        <v>111</v>
      </c>
      <c r="I163" s="2" t="s">
        <v>788</v>
      </c>
      <c r="J163" s="64">
        <v>43138</v>
      </c>
      <c r="K163" s="69" t="s">
        <v>824</v>
      </c>
      <c r="L163" s="69">
        <v>110</v>
      </c>
    </row>
    <row r="164" spans="1:12" ht="15" customHeight="1" x14ac:dyDescent="0.25">
      <c r="A164" s="13" t="s">
        <v>315</v>
      </c>
      <c r="B164" s="15" t="s">
        <v>249</v>
      </c>
      <c r="C164" s="14" t="s">
        <v>2</v>
      </c>
      <c r="D164" s="14">
        <v>4</v>
      </c>
      <c r="E164" s="14">
        <v>3</v>
      </c>
      <c r="F164" s="14" t="s">
        <v>20</v>
      </c>
      <c r="G164" s="14" t="s">
        <v>4</v>
      </c>
      <c r="H164" s="20" t="s">
        <v>2297</v>
      </c>
      <c r="I164" s="2" t="s">
        <v>788</v>
      </c>
      <c r="J164" s="64">
        <v>43138</v>
      </c>
      <c r="K164" s="72" t="s">
        <v>2283</v>
      </c>
      <c r="L164" s="72" t="s">
        <v>2282</v>
      </c>
    </row>
    <row r="165" spans="1:12" ht="15" customHeight="1" x14ac:dyDescent="0.25">
      <c r="A165" s="13" t="s">
        <v>316</v>
      </c>
      <c r="B165" s="8" t="s">
        <v>317</v>
      </c>
      <c r="C165" s="9" t="s">
        <v>2</v>
      </c>
      <c r="D165" s="9">
        <v>4</v>
      </c>
      <c r="E165" s="9">
        <v>4</v>
      </c>
      <c r="F165" s="9" t="s">
        <v>20</v>
      </c>
      <c r="G165" s="9" t="s">
        <v>4</v>
      </c>
      <c r="H165" s="15" t="s">
        <v>2304</v>
      </c>
      <c r="I165" s="2" t="s">
        <v>788</v>
      </c>
      <c r="J165" s="64">
        <v>43138</v>
      </c>
      <c r="K165" s="72" t="s">
        <v>2285</v>
      </c>
      <c r="L165" s="72" t="s">
        <v>2284</v>
      </c>
    </row>
    <row r="166" spans="1:12" ht="15" customHeight="1" x14ac:dyDescent="0.25">
      <c r="A166" s="13" t="s">
        <v>302</v>
      </c>
      <c r="B166" s="15" t="s">
        <v>249</v>
      </c>
      <c r="C166" s="14" t="s">
        <v>183</v>
      </c>
      <c r="D166" s="14">
        <v>4</v>
      </c>
      <c r="E166" s="14">
        <v>4</v>
      </c>
      <c r="F166" s="14" t="s">
        <v>3</v>
      </c>
      <c r="G166" s="14" t="s">
        <v>4</v>
      </c>
      <c r="H166" s="20" t="s">
        <v>2297</v>
      </c>
      <c r="I166" s="2" t="s">
        <v>788</v>
      </c>
      <c r="J166" s="64">
        <v>43138</v>
      </c>
      <c r="K166" s="72" t="s">
        <v>2283</v>
      </c>
      <c r="L166" s="72" t="s">
        <v>2282</v>
      </c>
    </row>
    <row r="167" spans="1:12" ht="15" customHeight="1" x14ac:dyDescent="0.25">
      <c r="A167" s="13" t="s">
        <v>303</v>
      </c>
      <c r="B167" s="8" t="s">
        <v>304</v>
      </c>
      <c r="C167" s="9" t="s">
        <v>54</v>
      </c>
      <c r="D167" s="9">
        <v>4</v>
      </c>
      <c r="E167" s="9">
        <v>5</v>
      </c>
      <c r="F167" s="9" t="s">
        <v>3</v>
      </c>
      <c r="G167" s="9" t="s">
        <v>4</v>
      </c>
      <c r="H167" s="15" t="s">
        <v>2304</v>
      </c>
      <c r="I167" s="2" t="s">
        <v>788</v>
      </c>
      <c r="J167" s="64">
        <v>43138</v>
      </c>
      <c r="K167" s="72" t="s">
        <v>2285</v>
      </c>
      <c r="L167" s="72" t="s">
        <v>2284</v>
      </c>
    </row>
    <row r="168" spans="1:12" ht="15" customHeight="1" x14ac:dyDescent="0.25">
      <c r="A168" s="13" t="s">
        <v>307</v>
      </c>
      <c r="B168" s="8" t="s">
        <v>258</v>
      </c>
      <c r="C168" s="9" t="s">
        <v>2</v>
      </c>
      <c r="D168" s="9">
        <v>4</v>
      </c>
      <c r="E168" s="9">
        <v>4</v>
      </c>
      <c r="F168" s="9" t="s">
        <v>3</v>
      </c>
      <c r="G168" s="9" t="s">
        <v>17</v>
      </c>
      <c r="H168" s="4" t="s">
        <v>111</v>
      </c>
      <c r="I168" s="2" t="s">
        <v>788</v>
      </c>
      <c r="J168" s="64">
        <v>43138</v>
      </c>
      <c r="K168" s="72" t="s">
        <v>824</v>
      </c>
      <c r="L168" s="72">
        <v>110</v>
      </c>
    </row>
    <row r="169" spans="1:12" ht="15" customHeight="1" x14ac:dyDescent="0.25">
      <c r="A169" s="13" t="s">
        <v>308</v>
      </c>
      <c r="B169" s="8" t="s">
        <v>309</v>
      </c>
      <c r="C169" s="9" t="s">
        <v>39</v>
      </c>
      <c r="D169" s="9">
        <v>4</v>
      </c>
      <c r="E169" s="9">
        <v>5</v>
      </c>
      <c r="F169" s="9" t="s">
        <v>3</v>
      </c>
      <c r="G169" s="9" t="s">
        <v>17</v>
      </c>
      <c r="H169" s="15" t="s">
        <v>2304</v>
      </c>
      <c r="I169" s="2" t="s">
        <v>788</v>
      </c>
      <c r="J169" s="64">
        <v>43138</v>
      </c>
      <c r="K169" s="72" t="s">
        <v>2285</v>
      </c>
      <c r="L169" s="72" t="s">
        <v>2284</v>
      </c>
    </row>
    <row r="170" spans="1:12" ht="15" customHeight="1" x14ac:dyDescent="0.25">
      <c r="A170" s="13" t="s">
        <v>243</v>
      </c>
      <c r="B170" s="8" t="s">
        <v>182</v>
      </c>
      <c r="C170" s="9" t="s">
        <v>183</v>
      </c>
      <c r="D170" s="9">
        <v>3</v>
      </c>
      <c r="E170" s="9">
        <v>3</v>
      </c>
      <c r="F170" s="9" t="s">
        <v>3</v>
      </c>
      <c r="G170" s="9" t="s">
        <v>17</v>
      </c>
      <c r="H170" s="20" t="s">
        <v>2297</v>
      </c>
      <c r="I170" s="2" t="s">
        <v>788</v>
      </c>
      <c r="J170" s="64">
        <v>43138</v>
      </c>
      <c r="K170" s="72" t="s">
        <v>2283</v>
      </c>
      <c r="L170" s="72" t="s">
        <v>2282</v>
      </c>
    </row>
    <row r="171" spans="1:12" ht="15" customHeight="1" x14ac:dyDescent="0.25">
      <c r="A171" s="13" t="s">
        <v>234</v>
      </c>
      <c r="B171" s="8" t="s">
        <v>235</v>
      </c>
      <c r="C171" s="9" t="s">
        <v>209</v>
      </c>
      <c r="D171" s="9">
        <v>3</v>
      </c>
      <c r="E171" s="9">
        <v>5</v>
      </c>
      <c r="F171" s="9" t="s">
        <v>3</v>
      </c>
      <c r="G171" s="9" t="s">
        <v>4</v>
      </c>
      <c r="H171" s="20" t="s">
        <v>2297</v>
      </c>
      <c r="I171" s="2" t="s">
        <v>788</v>
      </c>
      <c r="J171" s="64">
        <v>43138</v>
      </c>
      <c r="K171" s="72" t="s">
        <v>2283</v>
      </c>
      <c r="L171" s="72" t="s">
        <v>2282</v>
      </c>
    </row>
    <row r="172" spans="1:12" ht="15" customHeight="1" x14ac:dyDescent="0.25">
      <c r="A172" s="13" t="s">
        <v>236</v>
      </c>
      <c r="B172" s="8" t="s">
        <v>237</v>
      </c>
      <c r="C172" s="9" t="s">
        <v>54</v>
      </c>
      <c r="D172" s="9">
        <v>3</v>
      </c>
      <c r="E172" s="9">
        <v>4</v>
      </c>
      <c r="F172" s="9" t="s">
        <v>3</v>
      </c>
      <c r="G172" s="9" t="s">
        <v>4</v>
      </c>
      <c r="H172" s="15" t="s">
        <v>2304</v>
      </c>
      <c r="I172" s="2" t="s">
        <v>788</v>
      </c>
      <c r="J172" s="64">
        <v>43138</v>
      </c>
      <c r="K172" s="69" t="s">
        <v>2285</v>
      </c>
      <c r="L172" s="69" t="s">
        <v>2284</v>
      </c>
    </row>
    <row r="173" spans="1:12" ht="15" customHeight="1" x14ac:dyDescent="0.25">
      <c r="A173" s="13" t="s">
        <v>238</v>
      </c>
      <c r="B173" s="8" t="s">
        <v>239</v>
      </c>
      <c r="C173" s="9" t="s">
        <v>54</v>
      </c>
      <c r="D173" s="9">
        <v>3</v>
      </c>
      <c r="E173" s="9">
        <v>3</v>
      </c>
      <c r="F173" s="9" t="s">
        <v>3</v>
      </c>
      <c r="G173" s="9" t="s">
        <v>4</v>
      </c>
      <c r="H173" s="15" t="s">
        <v>2304</v>
      </c>
      <c r="I173" s="2" t="s">
        <v>788</v>
      </c>
      <c r="J173" s="64">
        <v>43138</v>
      </c>
      <c r="K173" s="72" t="s">
        <v>2285</v>
      </c>
      <c r="L173" s="72" t="s">
        <v>2284</v>
      </c>
    </row>
    <row r="174" spans="1:12" ht="15" customHeight="1" x14ac:dyDescent="0.25">
      <c r="A174" s="16" t="s">
        <v>240</v>
      </c>
      <c r="B174" s="15" t="s">
        <v>45</v>
      </c>
      <c r="C174" s="14" t="s">
        <v>46</v>
      </c>
      <c r="D174" s="14">
        <v>3</v>
      </c>
      <c r="E174" s="14">
        <v>8</v>
      </c>
      <c r="F174" s="14" t="s">
        <v>3</v>
      </c>
      <c r="G174" s="14" t="s">
        <v>4</v>
      </c>
      <c r="H174" s="15" t="s">
        <v>2304</v>
      </c>
      <c r="I174" s="2" t="s">
        <v>788</v>
      </c>
      <c r="J174" s="64">
        <v>43138</v>
      </c>
      <c r="K174" s="72" t="s">
        <v>2285</v>
      </c>
      <c r="L174" s="72" t="s">
        <v>2284</v>
      </c>
    </row>
    <row r="175" spans="1:12" ht="15" customHeight="1" x14ac:dyDescent="0.25">
      <c r="A175" s="16" t="s">
        <v>2395</v>
      </c>
      <c r="B175" s="26" t="s">
        <v>74</v>
      </c>
      <c r="C175" s="14" t="s">
        <v>2</v>
      </c>
      <c r="D175" s="14">
        <v>2</v>
      </c>
      <c r="E175" s="14">
        <v>2</v>
      </c>
      <c r="F175" s="14" t="s">
        <v>20</v>
      </c>
      <c r="G175" s="14" t="s">
        <v>4</v>
      </c>
      <c r="H175" s="26" t="s">
        <v>2296</v>
      </c>
      <c r="I175" s="2" t="s">
        <v>788</v>
      </c>
      <c r="J175" s="70">
        <v>43138</v>
      </c>
      <c r="K175" s="24" t="s">
        <v>2289</v>
      </c>
      <c r="L175" s="24">
        <v>111</v>
      </c>
    </row>
    <row r="176" spans="1:12" ht="15" customHeight="1" x14ac:dyDescent="0.25">
      <c r="A176" s="16" t="s">
        <v>2396</v>
      </c>
      <c r="B176" s="15" t="s">
        <v>14</v>
      </c>
      <c r="C176" s="14" t="s">
        <v>2</v>
      </c>
      <c r="D176" s="14">
        <v>1</v>
      </c>
      <c r="E176" s="14">
        <v>2</v>
      </c>
      <c r="F176" s="14" t="s">
        <v>20</v>
      </c>
      <c r="G176" s="14" t="s">
        <v>4</v>
      </c>
      <c r="H176" s="15" t="s">
        <v>2298</v>
      </c>
      <c r="I176" s="2" t="s">
        <v>788</v>
      </c>
      <c r="J176" s="64">
        <v>43138</v>
      </c>
      <c r="K176" s="72" t="s">
        <v>2288</v>
      </c>
      <c r="L176" s="72">
        <v>111</v>
      </c>
    </row>
    <row r="177" spans="1:12" ht="15" customHeight="1" x14ac:dyDescent="0.25">
      <c r="A177" s="16" t="s">
        <v>2397</v>
      </c>
      <c r="B177" s="26" t="s">
        <v>76</v>
      </c>
      <c r="C177" s="14" t="s">
        <v>2</v>
      </c>
      <c r="D177" s="14">
        <v>2</v>
      </c>
      <c r="E177" s="14">
        <v>2</v>
      </c>
      <c r="F177" s="14" t="s">
        <v>20</v>
      </c>
      <c r="G177" s="14" t="s">
        <v>4</v>
      </c>
      <c r="H177" s="15" t="s">
        <v>2298</v>
      </c>
      <c r="I177" s="2" t="s">
        <v>788</v>
      </c>
      <c r="J177" s="64">
        <v>43138</v>
      </c>
      <c r="K177" s="72" t="s">
        <v>2288</v>
      </c>
      <c r="L177" s="72">
        <v>111</v>
      </c>
    </row>
    <row r="178" spans="1:12" ht="15" customHeight="1" x14ac:dyDescent="0.25">
      <c r="A178" s="13" t="s">
        <v>2398</v>
      </c>
      <c r="B178" s="8" t="s">
        <v>225</v>
      </c>
      <c r="C178" s="9" t="s">
        <v>28</v>
      </c>
      <c r="D178" s="9">
        <v>1</v>
      </c>
      <c r="E178" s="9">
        <v>7</v>
      </c>
      <c r="F178" s="9" t="s">
        <v>20</v>
      </c>
      <c r="G178" s="9" t="s">
        <v>4</v>
      </c>
      <c r="H178" s="15" t="s">
        <v>2304</v>
      </c>
      <c r="I178" s="2" t="s">
        <v>788</v>
      </c>
      <c r="J178" s="64">
        <v>43138</v>
      </c>
      <c r="K178" s="69" t="s">
        <v>2285</v>
      </c>
      <c r="L178" s="69" t="s">
        <v>2284</v>
      </c>
    </row>
    <row r="179" spans="1:12" ht="15" customHeight="1" x14ac:dyDescent="0.25">
      <c r="A179" s="13" t="s">
        <v>2399</v>
      </c>
      <c r="B179" s="8" t="s">
        <v>281</v>
      </c>
      <c r="C179" s="9" t="s">
        <v>39</v>
      </c>
      <c r="D179" s="9">
        <v>2</v>
      </c>
      <c r="E179" s="9">
        <v>4</v>
      </c>
      <c r="F179" s="9" t="s">
        <v>20</v>
      </c>
      <c r="G179" s="9" t="s">
        <v>4</v>
      </c>
      <c r="H179" s="26" t="s">
        <v>794</v>
      </c>
      <c r="I179" s="2" t="s">
        <v>788</v>
      </c>
      <c r="J179" s="64">
        <v>43138</v>
      </c>
      <c r="K179" s="72" t="s">
        <v>2314</v>
      </c>
      <c r="L179" s="72">
        <v>305</v>
      </c>
    </row>
    <row r="180" spans="1:12" ht="15" customHeight="1" x14ac:dyDescent="0.25">
      <c r="A180" s="13" t="s">
        <v>2400</v>
      </c>
      <c r="B180" s="8" t="s">
        <v>218</v>
      </c>
      <c r="C180" s="9" t="s">
        <v>39</v>
      </c>
      <c r="D180" s="9">
        <v>2</v>
      </c>
      <c r="E180" s="9">
        <v>4</v>
      </c>
      <c r="F180" s="9" t="s">
        <v>20</v>
      </c>
      <c r="G180" s="9" t="s">
        <v>4</v>
      </c>
      <c r="H180" s="15" t="s">
        <v>2304</v>
      </c>
      <c r="I180" s="2" t="s">
        <v>788</v>
      </c>
      <c r="J180" s="64">
        <v>43138</v>
      </c>
      <c r="K180" s="72" t="s">
        <v>2285</v>
      </c>
      <c r="L180" s="72" t="s">
        <v>2284</v>
      </c>
    </row>
    <row r="181" spans="1:12" ht="15" customHeight="1" x14ac:dyDescent="0.25">
      <c r="A181" s="13" t="s">
        <v>2401</v>
      </c>
      <c r="B181" s="8" t="s">
        <v>208</v>
      </c>
      <c r="C181" s="9" t="s">
        <v>209</v>
      </c>
      <c r="D181" s="9">
        <v>2</v>
      </c>
      <c r="E181" s="9">
        <v>4</v>
      </c>
      <c r="F181" s="9" t="s">
        <v>20</v>
      </c>
      <c r="G181" s="9" t="s">
        <v>4</v>
      </c>
      <c r="H181" s="20" t="s">
        <v>2297</v>
      </c>
      <c r="I181" s="2" t="s">
        <v>788</v>
      </c>
      <c r="J181" s="64">
        <v>43138</v>
      </c>
      <c r="K181" s="69" t="s">
        <v>2283</v>
      </c>
      <c r="L181" s="69" t="s">
        <v>2282</v>
      </c>
    </row>
    <row r="182" spans="1:12" ht="15" customHeight="1" x14ac:dyDescent="0.25">
      <c r="A182" s="16" t="s">
        <v>2402</v>
      </c>
      <c r="B182" s="15" t="s">
        <v>289</v>
      </c>
      <c r="C182" s="14" t="s">
        <v>209</v>
      </c>
      <c r="D182" s="14">
        <v>2</v>
      </c>
      <c r="E182" s="14">
        <v>4</v>
      </c>
      <c r="F182" s="14" t="s">
        <v>20</v>
      </c>
      <c r="G182" s="14" t="s">
        <v>4</v>
      </c>
      <c r="H182" s="15" t="s">
        <v>2304</v>
      </c>
      <c r="I182" s="17" t="s">
        <v>788</v>
      </c>
      <c r="J182" s="64">
        <v>43138</v>
      </c>
      <c r="K182" s="69" t="s">
        <v>2285</v>
      </c>
      <c r="L182" s="69" t="s">
        <v>2284</v>
      </c>
    </row>
    <row r="183" spans="1:12" ht="15" customHeight="1" x14ac:dyDescent="0.25">
      <c r="A183" s="13" t="s">
        <v>2403</v>
      </c>
      <c r="B183" s="8" t="s">
        <v>290</v>
      </c>
      <c r="C183" s="9" t="s">
        <v>183</v>
      </c>
      <c r="D183" s="9">
        <v>2</v>
      </c>
      <c r="E183" s="9">
        <v>4</v>
      </c>
      <c r="F183" s="9" t="s">
        <v>20</v>
      </c>
      <c r="G183" s="9" t="s">
        <v>4</v>
      </c>
      <c r="H183" s="15" t="s">
        <v>2304</v>
      </c>
      <c r="I183" s="2" t="s">
        <v>788</v>
      </c>
      <c r="J183" s="64">
        <v>43138</v>
      </c>
      <c r="K183" s="72" t="s">
        <v>2285</v>
      </c>
      <c r="L183" s="72" t="s">
        <v>2284</v>
      </c>
    </row>
    <row r="184" spans="1:12" ht="15" customHeight="1" x14ac:dyDescent="0.25">
      <c r="A184" s="16" t="s">
        <v>2404</v>
      </c>
      <c r="B184" s="15" t="s">
        <v>291</v>
      </c>
      <c r="C184" s="14" t="s">
        <v>176</v>
      </c>
      <c r="D184" s="14">
        <v>2</v>
      </c>
      <c r="E184" s="14">
        <v>8</v>
      </c>
      <c r="F184" s="14" t="s">
        <v>20</v>
      </c>
      <c r="G184" s="14" t="s">
        <v>4</v>
      </c>
      <c r="H184" s="15" t="s">
        <v>2304</v>
      </c>
      <c r="I184" s="2" t="s">
        <v>788</v>
      </c>
      <c r="J184" s="64">
        <v>43138</v>
      </c>
      <c r="K184" s="72" t="s">
        <v>2285</v>
      </c>
      <c r="L184" s="72" t="s">
        <v>2284</v>
      </c>
    </row>
    <row r="185" spans="1:12" ht="15" customHeight="1" x14ac:dyDescent="0.25">
      <c r="A185" s="13" t="s">
        <v>2405</v>
      </c>
      <c r="B185" s="8" t="s">
        <v>245</v>
      </c>
      <c r="C185" s="9" t="s">
        <v>39</v>
      </c>
      <c r="D185" s="9">
        <v>3</v>
      </c>
      <c r="E185" s="9">
        <v>3</v>
      </c>
      <c r="F185" s="9" t="s">
        <v>20</v>
      </c>
      <c r="G185" s="9" t="s">
        <v>4</v>
      </c>
      <c r="H185" s="20" t="s">
        <v>2297</v>
      </c>
      <c r="I185" s="2" t="s">
        <v>788</v>
      </c>
      <c r="J185" s="64">
        <v>43138</v>
      </c>
      <c r="K185" s="72" t="s">
        <v>2283</v>
      </c>
      <c r="L185" s="72" t="s">
        <v>2282</v>
      </c>
    </row>
    <row r="186" spans="1:12" ht="15" customHeight="1" x14ac:dyDescent="0.25">
      <c r="A186" s="13" t="s">
        <v>2406</v>
      </c>
      <c r="B186" s="8" t="s">
        <v>318</v>
      </c>
      <c r="C186" s="9" t="s">
        <v>209</v>
      </c>
      <c r="D186" s="9">
        <v>4</v>
      </c>
      <c r="E186" s="9">
        <v>5</v>
      </c>
      <c r="F186" s="9" t="s">
        <v>20</v>
      </c>
      <c r="G186" s="9" t="s">
        <v>4</v>
      </c>
      <c r="H186" s="20" t="s">
        <v>2297</v>
      </c>
      <c r="I186" s="2" t="s">
        <v>788</v>
      </c>
      <c r="J186" s="64">
        <v>43138</v>
      </c>
      <c r="K186" s="69" t="s">
        <v>2283</v>
      </c>
      <c r="L186" s="69" t="s">
        <v>2282</v>
      </c>
    </row>
    <row r="187" spans="1:12" ht="15" customHeight="1" x14ac:dyDescent="0.25">
      <c r="A187" s="13" t="s">
        <v>2407</v>
      </c>
      <c r="B187" s="8" t="s">
        <v>247</v>
      </c>
      <c r="C187" s="9" t="s">
        <v>39</v>
      </c>
      <c r="D187" s="9">
        <v>3</v>
      </c>
      <c r="E187" s="9">
        <v>4</v>
      </c>
      <c r="F187" s="9" t="s">
        <v>20</v>
      </c>
      <c r="G187" s="9" t="s">
        <v>4</v>
      </c>
      <c r="H187" s="26" t="s">
        <v>794</v>
      </c>
      <c r="I187" s="2" t="s">
        <v>788</v>
      </c>
      <c r="J187" s="64">
        <v>43138</v>
      </c>
      <c r="K187" s="69" t="s">
        <v>2314</v>
      </c>
      <c r="L187" s="69">
        <v>305</v>
      </c>
    </row>
    <row r="188" spans="1:12" ht="15" customHeight="1" x14ac:dyDescent="0.25">
      <c r="A188" s="13" t="s">
        <v>2408</v>
      </c>
      <c r="B188" s="8" t="s">
        <v>311</v>
      </c>
      <c r="C188" s="9" t="s">
        <v>209</v>
      </c>
      <c r="D188" s="9">
        <v>4</v>
      </c>
      <c r="E188" s="9">
        <v>6</v>
      </c>
      <c r="F188" s="9" t="s">
        <v>20</v>
      </c>
      <c r="G188" s="9" t="s">
        <v>4</v>
      </c>
      <c r="H188" s="20" t="s">
        <v>2297</v>
      </c>
      <c r="I188" s="2" t="s">
        <v>788</v>
      </c>
      <c r="J188" s="64">
        <v>43138</v>
      </c>
      <c r="K188" s="69" t="s">
        <v>2283</v>
      </c>
      <c r="L188" s="69" t="s">
        <v>2282</v>
      </c>
    </row>
    <row r="189" spans="1:12" ht="15" customHeight="1" x14ac:dyDescent="0.25">
      <c r="A189" s="13" t="s">
        <v>2409</v>
      </c>
      <c r="B189" s="15" t="s">
        <v>249</v>
      </c>
      <c r="C189" s="14" t="s">
        <v>183</v>
      </c>
      <c r="D189" s="14">
        <v>3</v>
      </c>
      <c r="E189" s="14">
        <v>2</v>
      </c>
      <c r="F189" s="14" t="s">
        <v>20</v>
      </c>
      <c r="G189" s="14" t="s">
        <v>4</v>
      </c>
      <c r="H189" s="20" t="s">
        <v>2297</v>
      </c>
      <c r="I189" s="17" t="s">
        <v>788</v>
      </c>
      <c r="J189" s="64">
        <v>43138</v>
      </c>
      <c r="K189" s="69" t="s">
        <v>2283</v>
      </c>
      <c r="L189" s="69" t="s">
        <v>2282</v>
      </c>
    </row>
    <row r="190" spans="1:12" ht="15" customHeight="1" x14ac:dyDescent="0.25">
      <c r="A190" s="13" t="s">
        <v>2410</v>
      </c>
      <c r="B190" s="15" t="s">
        <v>204</v>
      </c>
      <c r="C190" s="14" t="s">
        <v>2</v>
      </c>
      <c r="D190" s="14">
        <v>4</v>
      </c>
      <c r="E190" s="14">
        <v>3</v>
      </c>
      <c r="F190" s="14" t="s">
        <v>20</v>
      </c>
      <c r="G190" s="14" t="s">
        <v>4</v>
      </c>
      <c r="H190" s="15" t="s">
        <v>2304</v>
      </c>
      <c r="I190" s="2" t="s">
        <v>788</v>
      </c>
      <c r="J190" s="64">
        <v>43138</v>
      </c>
      <c r="K190" s="72" t="s">
        <v>2285</v>
      </c>
      <c r="L190" s="72" t="s">
        <v>2284</v>
      </c>
    </row>
    <row r="191" spans="1:12" ht="15" customHeight="1" x14ac:dyDescent="0.25">
      <c r="A191" s="13" t="s">
        <v>2411</v>
      </c>
      <c r="B191" s="8" t="s">
        <v>255</v>
      </c>
      <c r="C191" s="9" t="s">
        <v>209</v>
      </c>
      <c r="D191" s="9">
        <v>3</v>
      </c>
      <c r="E191" s="9">
        <v>4</v>
      </c>
      <c r="F191" s="9" t="s">
        <v>20</v>
      </c>
      <c r="G191" s="9" t="s">
        <v>4</v>
      </c>
      <c r="H191" s="20" t="s">
        <v>2297</v>
      </c>
      <c r="I191" s="2" t="s">
        <v>788</v>
      </c>
      <c r="J191" s="64">
        <v>43138</v>
      </c>
      <c r="K191" s="72" t="s">
        <v>2283</v>
      </c>
      <c r="L191" s="72" t="s">
        <v>2282</v>
      </c>
    </row>
    <row r="192" spans="1:12" ht="15" customHeight="1" x14ac:dyDescent="0.25">
      <c r="A192" s="13" t="s">
        <v>2412</v>
      </c>
      <c r="B192" s="8" t="s">
        <v>319</v>
      </c>
      <c r="C192" s="9" t="s">
        <v>209</v>
      </c>
      <c r="D192" s="9">
        <v>4</v>
      </c>
      <c r="E192" s="9">
        <v>5</v>
      </c>
      <c r="F192" s="9" t="s">
        <v>20</v>
      </c>
      <c r="G192" s="9" t="s">
        <v>4</v>
      </c>
      <c r="H192" s="26" t="s">
        <v>794</v>
      </c>
      <c r="I192" s="2" t="s">
        <v>788</v>
      </c>
      <c r="J192" s="64">
        <v>43138</v>
      </c>
      <c r="K192" s="72" t="s">
        <v>2314</v>
      </c>
      <c r="L192" s="72">
        <v>305</v>
      </c>
    </row>
    <row r="193" spans="1:12" ht="15" customHeight="1" x14ac:dyDescent="0.25">
      <c r="A193" s="13" t="s">
        <v>2413</v>
      </c>
      <c r="B193" s="15" t="s">
        <v>251</v>
      </c>
      <c r="C193" s="14" t="s">
        <v>209</v>
      </c>
      <c r="D193" s="14">
        <v>3</v>
      </c>
      <c r="E193" s="14">
        <v>4</v>
      </c>
      <c r="F193" s="14" t="s">
        <v>20</v>
      </c>
      <c r="G193" s="14" t="s">
        <v>4</v>
      </c>
      <c r="H193" s="15" t="s">
        <v>2304</v>
      </c>
      <c r="I193" s="17" t="s">
        <v>788</v>
      </c>
      <c r="J193" s="64">
        <v>43138</v>
      </c>
      <c r="K193" s="72" t="s">
        <v>2285</v>
      </c>
      <c r="L193" s="72" t="s">
        <v>2284</v>
      </c>
    </row>
    <row r="194" spans="1:12" ht="15" customHeight="1" x14ac:dyDescent="0.25">
      <c r="A194" s="13" t="s">
        <v>2414</v>
      </c>
      <c r="B194" s="8" t="s">
        <v>320</v>
      </c>
      <c r="C194" s="9" t="s">
        <v>2</v>
      </c>
      <c r="D194" s="9">
        <v>4</v>
      </c>
      <c r="E194" s="9">
        <v>2</v>
      </c>
      <c r="F194" s="9" t="s">
        <v>20</v>
      </c>
      <c r="G194" s="9" t="s">
        <v>4</v>
      </c>
      <c r="H194" s="26" t="s">
        <v>2291</v>
      </c>
      <c r="I194" s="2" t="s">
        <v>788</v>
      </c>
      <c r="J194" s="64">
        <v>43138</v>
      </c>
      <c r="K194" s="72" t="s">
        <v>2290</v>
      </c>
      <c r="L194" s="72">
        <v>111</v>
      </c>
    </row>
    <row r="195" spans="1:12" ht="15" customHeight="1" x14ac:dyDescent="0.25">
      <c r="A195" s="13" t="s">
        <v>2415</v>
      </c>
      <c r="B195" s="8" t="s">
        <v>242</v>
      </c>
      <c r="C195" s="9" t="s">
        <v>2</v>
      </c>
      <c r="D195" s="9">
        <v>3</v>
      </c>
      <c r="E195" s="9">
        <v>2</v>
      </c>
      <c r="F195" s="9" t="s">
        <v>20</v>
      </c>
      <c r="G195" s="9" t="s">
        <v>4</v>
      </c>
      <c r="H195" s="26" t="s">
        <v>2291</v>
      </c>
      <c r="I195" s="2" t="s">
        <v>788</v>
      </c>
      <c r="J195" s="64">
        <v>43138</v>
      </c>
      <c r="K195" s="69" t="s">
        <v>2290</v>
      </c>
      <c r="L195" s="69">
        <v>111</v>
      </c>
    </row>
    <row r="196" spans="1:12" ht="15" customHeight="1" x14ac:dyDescent="0.25">
      <c r="A196" s="13" t="s">
        <v>2416</v>
      </c>
      <c r="B196" s="15" t="s">
        <v>321</v>
      </c>
      <c r="C196" s="14" t="s">
        <v>2</v>
      </c>
      <c r="D196" s="14">
        <v>4</v>
      </c>
      <c r="E196" s="14">
        <v>2</v>
      </c>
      <c r="F196" s="14" t="s">
        <v>20</v>
      </c>
      <c r="G196" s="14" t="s">
        <v>4</v>
      </c>
      <c r="H196" s="15" t="s">
        <v>2302</v>
      </c>
      <c r="I196" s="17" t="s">
        <v>788</v>
      </c>
      <c r="J196" s="64">
        <v>43138</v>
      </c>
      <c r="K196" s="69" t="s">
        <v>824</v>
      </c>
      <c r="L196" s="69">
        <v>112</v>
      </c>
    </row>
    <row r="197" spans="1:12" ht="15" customHeight="1" x14ac:dyDescent="0.25">
      <c r="A197" s="13" t="s">
        <v>2417</v>
      </c>
      <c r="B197" s="8" t="s">
        <v>267</v>
      </c>
      <c r="C197" s="9" t="s">
        <v>39</v>
      </c>
      <c r="D197" s="9">
        <v>3</v>
      </c>
      <c r="E197" s="9">
        <v>3</v>
      </c>
      <c r="F197" s="9" t="s">
        <v>20</v>
      </c>
      <c r="G197" s="9" t="s">
        <v>17</v>
      </c>
      <c r="H197" s="23" t="s">
        <v>2299</v>
      </c>
      <c r="I197" s="2" t="s">
        <v>788</v>
      </c>
      <c r="J197" s="64">
        <v>43138</v>
      </c>
      <c r="K197" s="72" t="s">
        <v>2312</v>
      </c>
      <c r="L197" s="72" t="s">
        <v>2313</v>
      </c>
    </row>
    <row r="198" spans="1:12" ht="15" customHeight="1" x14ac:dyDescent="0.25">
      <c r="A198" s="13" t="s">
        <v>2418</v>
      </c>
      <c r="B198" s="8" t="s">
        <v>233</v>
      </c>
      <c r="C198" s="9" t="s">
        <v>183</v>
      </c>
      <c r="D198" s="9">
        <v>4</v>
      </c>
      <c r="E198" s="9">
        <v>3</v>
      </c>
      <c r="F198" s="9" t="s">
        <v>20</v>
      </c>
      <c r="G198" s="9" t="s">
        <v>17</v>
      </c>
      <c r="H198" s="15" t="s">
        <v>2304</v>
      </c>
      <c r="I198" s="2" t="s">
        <v>788</v>
      </c>
      <c r="J198" s="64">
        <v>43138</v>
      </c>
      <c r="K198" s="72" t="s">
        <v>2285</v>
      </c>
      <c r="L198" s="72" t="s">
        <v>2284</v>
      </c>
    </row>
    <row r="199" spans="1:12" ht="15" customHeight="1" x14ac:dyDescent="0.25">
      <c r="A199" s="13" t="s">
        <v>2419</v>
      </c>
      <c r="B199" s="8" t="s">
        <v>259</v>
      </c>
      <c r="C199" s="9" t="s">
        <v>183</v>
      </c>
      <c r="D199" s="9">
        <v>3</v>
      </c>
      <c r="E199" s="9">
        <v>3</v>
      </c>
      <c r="F199" s="9" t="s">
        <v>20</v>
      </c>
      <c r="G199" s="9" t="s">
        <v>17</v>
      </c>
      <c r="H199" s="17" t="s">
        <v>2299</v>
      </c>
      <c r="I199" s="2" t="s">
        <v>788</v>
      </c>
      <c r="J199" s="64">
        <v>43138</v>
      </c>
      <c r="K199" s="72" t="s">
        <v>2312</v>
      </c>
      <c r="L199" s="72" t="s">
        <v>2313</v>
      </c>
    </row>
    <row r="200" spans="1:12" ht="15" customHeight="1" x14ac:dyDescent="0.25">
      <c r="A200" s="13" t="s">
        <v>2420</v>
      </c>
      <c r="B200" s="8" t="s">
        <v>331</v>
      </c>
      <c r="C200" s="9" t="s">
        <v>39</v>
      </c>
      <c r="D200" s="9">
        <v>4</v>
      </c>
      <c r="E200" s="9">
        <v>5</v>
      </c>
      <c r="F200" s="9" t="s">
        <v>20</v>
      </c>
      <c r="G200" s="9" t="s">
        <v>17</v>
      </c>
      <c r="H200" s="4" t="s">
        <v>2305</v>
      </c>
      <c r="I200" s="2" t="s">
        <v>788</v>
      </c>
      <c r="J200" s="64">
        <v>43138</v>
      </c>
      <c r="K200" s="69" t="s">
        <v>2314</v>
      </c>
      <c r="L200" s="69">
        <v>110</v>
      </c>
    </row>
    <row r="201" spans="1:12" ht="15" customHeight="1" x14ac:dyDescent="0.25">
      <c r="A201" s="12" t="s">
        <v>2421</v>
      </c>
      <c r="B201" s="4" t="s">
        <v>127</v>
      </c>
      <c r="C201" s="5" t="s">
        <v>54</v>
      </c>
      <c r="D201" s="5">
        <v>1</v>
      </c>
      <c r="E201" s="5">
        <v>4</v>
      </c>
      <c r="F201" s="5" t="s">
        <v>20</v>
      </c>
      <c r="G201" s="5" t="s">
        <v>4</v>
      </c>
      <c r="H201" s="4" t="s">
        <v>2301</v>
      </c>
      <c r="I201" s="2" t="s">
        <v>787</v>
      </c>
      <c r="J201" s="64">
        <v>43138</v>
      </c>
      <c r="K201" s="72" t="s">
        <v>2286</v>
      </c>
      <c r="L201" s="72">
        <v>106</v>
      </c>
    </row>
    <row r="202" spans="1:12" ht="15" customHeight="1" x14ac:dyDescent="0.25">
      <c r="A202" s="12" t="s">
        <v>2422</v>
      </c>
      <c r="B202" s="4" t="s">
        <v>170</v>
      </c>
      <c r="C202" s="5" t="s">
        <v>54</v>
      </c>
      <c r="D202" s="5">
        <v>2</v>
      </c>
      <c r="E202" s="5">
        <v>4</v>
      </c>
      <c r="F202" s="5" t="s">
        <v>20</v>
      </c>
      <c r="G202" s="5" t="s">
        <v>4</v>
      </c>
      <c r="H202" s="4" t="s">
        <v>2301</v>
      </c>
      <c r="I202" s="2" t="s">
        <v>787</v>
      </c>
      <c r="J202" s="64">
        <v>43138</v>
      </c>
      <c r="K202" s="72" t="s">
        <v>2286</v>
      </c>
      <c r="L202" s="72">
        <v>106</v>
      </c>
    </row>
    <row r="203" spans="1:12" ht="15" customHeight="1" x14ac:dyDescent="0.25">
      <c r="A203" s="12" t="s">
        <v>2423</v>
      </c>
      <c r="B203" s="4" t="s">
        <v>113</v>
      </c>
      <c r="C203" s="5" t="s">
        <v>54</v>
      </c>
      <c r="D203" s="5">
        <v>1</v>
      </c>
      <c r="E203" s="5">
        <v>3</v>
      </c>
      <c r="F203" s="5" t="s">
        <v>20</v>
      </c>
      <c r="G203" s="5" t="s">
        <v>4</v>
      </c>
      <c r="H203" s="4" t="s">
        <v>2305</v>
      </c>
      <c r="I203" s="2" t="s">
        <v>787</v>
      </c>
      <c r="J203" s="64">
        <v>43138</v>
      </c>
      <c r="K203" s="69" t="s">
        <v>2314</v>
      </c>
      <c r="L203" s="69">
        <v>110</v>
      </c>
    </row>
    <row r="204" spans="1:12" ht="15" customHeight="1" x14ac:dyDescent="0.25">
      <c r="A204" s="12" t="s">
        <v>2424</v>
      </c>
      <c r="B204" s="4" t="s">
        <v>161</v>
      </c>
      <c r="C204" s="5" t="s">
        <v>11</v>
      </c>
      <c r="D204" s="5">
        <v>2</v>
      </c>
      <c r="E204" s="5">
        <v>4</v>
      </c>
      <c r="F204" s="5" t="s">
        <v>20</v>
      </c>
      <c r="G204" s="5" t="s">
        <v>4</v>
      </c>
      <c r="H204" s="4" t="s">
        <v>2306</v>
      </c>
      <c r="I204" s="2" t="s">
        <v>787</v>
      </c>
      <c r="J204" s="64">
        <v>43138</v>
      </c>
      <c r="K204" s="72" t="s">
        <v>2287</v>
      </c>
      <c r="L204" s="72">
        <v>302</v>
      </c>
    </row>
    <row r="205" spans="1:12" ht="15" customHeight="1" x14ac:dyDescent="0.25">
      <c r="A205" s="12" t="s">
        <v>2425</v>
      </c>
      <c r="B205" s="4" t="s">
        <v>124</v>
      </c>
      <c r="C205" s="5" t="s">
        <v>11</v>
      </c>
      <c r="D205" s="5">
        <v>1</v>
      </c>
      <c r="E205" s="5">
        <v>4</v>
      </c>
      <c r="F205" s="5" t="s">
        <v>20</v>
      </c>
      <c r="G205" s="5" t="s">
        <v>4</v>
      </c>
      <c r="H205" s="4" t="s">
        <v>2306</v>
      </c>
      <c r="I205" s="2" t="s">
        <v>787</v>
      </c>
      <c r="J205" s="64">
        <v>43138</v>
      </c>
      <c r="K205" s="72" t="s">
        <v>2287</v>
      </c>
      <c r="L205" s="72">
        <v>302</v>
      </c>
    </row>
    <row r="206" spans="1:12" ht="15" customHeight="1" x14ac:dyDescent="0.25">
      <c r="A206" s="12" t="s">
        <v>2426</v>
      </c>
      <c r="B206" s="4" t="s">
        <v>171</v>
      </c>
      <c r="C206" s="5" t="s">
        <v>54</v>
      </c>
      <c r="D206" s="5">
        <v>2</v>
      </c>
      <c r="E206" s="5">
        <v>4</v>
      </c>
      <c r="F206" s="5" t="s">
        <v>20</v>
      </c>
      <c r="G206" s="5" t="s">
        <v>4</v>
      </c>
      <c r="H206" s="4" t="s">
        <v>2305</v>
      </c>
      <c r="I206" s="2" t="s">
        <v>787</v>
      </c>
      <c r="J206" s="64">
        <v>43138</v>
      </c>
      <c r="K206" s="69" t="s">
        <v>2314</v>
      </c>
      <c r="L206" s="69">
        <v>110</v>
      </c>
    </row>
    <row r="207" spans="1:12" ht="15" customHeight="1" x14ac:dyDescent="0.25">
      <c r="A207" s="12" t="s">
        <v>2427</v>
      </c>
      <c r="B207" s="4" t="s">
        <v>115</v>
      </c>
      <c r="C207" s="5" t="s">
        <v>28</v>
      </c>
      <c r="D207" s="5">
        <v>1</v>
      </c>
      <c r="E207" s="5">
        <v>4</v>
      </c>
      <c r="F207" s="5" t="s">
        <v>20</v>
      </c>
      <c r="G207" s="5" t="s">
        <v>4</v>
      </c>
      <c r="H207" s="17" t="s">
        <v>2299</v>
      </c>
      <c r="I207" s="2" t="s">
        <v>787</v>
      </c>
      <c r="J207" s="64">
        <v>43138</v>
      </c>
      <c r="K207" s="69" t="s">
        <v>2312</v>
      </c>
      <c r="L207" s="69" t="s">
        <v>2313</v>
      </c>
    </row>
    <row r="208" spans="1:12" ht="15" customHeight="1" x14ac:dyDescent="0.25">
      <c r="A208" s="12" t="s">
        <v>2428</v>
      </c>
      <c r="B208" s="20" t="s">
        <v>153</v>
      </c>
      <c r="C208" s="22" t="s">
        <v>2</v>
      </c>
      <c r="D208" s="22">
        <v>2</v>
      </c>
      <c r="E208" s="22">
        <v>2</v>
      </c>
      <c r="F208" s="22" t="s">
        <v>20</v>
      </c>
      <c r="G208" s="22" t="s">
        <v>4</v>
      </c>
      <c r="H208" s="20" t="s">
        <v>382</v>
      </c>
      <c r="I208" s="2" t="s">
        <v>787</v>
      </c>
      <c r="J208" s="64">
        <v>43138</v>
      </c>
      <c r="K208" s="72" t="s">
        <v>2315</v>
      </c>
      <c r="L208" s="72">
        <v>111</v>
      </c>
    </row>
    <row r="209" spans="1:12" ht="15" customHeight="1" x14ac:dyDescent="0.25">
      <c r="A209" s="12" t="s">
        <v>2429</v>
      </c>
      <c r="B209" s="20" t="s">
        <v>114</v>
      </c>
      <c r="C209" s="22" t="s">
        <v>54</v>
      </c>
      <c r="D209" s="22">
        <v>1</v>
      </c>
      <c r="E209" s="22">
        <v>3</v>
      </c>
      <c r="F209" s="22" t="s">
        <v>20</v>
      </c>
      <c r="G209" s="22" t="s">
        <v>4</v>
      </c>
      <c r="H209" s="20" t="s">
        <v>382</v>
      </c>
      <c r="I209" s="2" t="s">
        <v>787</v>
      </c>
      <c r="J209" s="64">
        <v>43138</v>
      </c>
      <c r="K209" s="72" t="s">
        <v>2315</v>
      </c>
      <c r="L209" s="72">
        <v>111</v>
      </c>
    </row>
    <row r="210" spans="1:12" ht="15" customHeight="1" x14ac:dyDescent="0.25">
      <c r="A210" s="12" t="s">
        <v>2430</v>
      </c>
      <c r="B210" s="20" t="s">
        <v>75</v>
      </c>
      <c r="C210" s="22" t="s">
        <v>2</v>
      </c>
      <c r="D210" s="22">
        <v>2</v>
      </c>
      <c r="E210" s="22">
        <v>2</v>
      </c>
      <c r="F210" s="22" t="s">
        <v>20</v>
      </c>
      <c r="G210" s="22" t="s">
        <v>4</v>
      </c>
      <c r="H210" s="26" t="s">
        <v>2291</v>
      </c>
      <c r="I210" s="2" t="s">
        <v>787</v>
      </c>
      <c r="J210" s="64">
        <v>43138</v>
      </c>
      <c r="K210" s="72" t="s">
        <v>2290</v>
      </c>
      <c r="L210" s="72">
        <v>111</v>
      </c>
    </row>
    <row r="211" spans="1:12" ht="15" customHeight="1" x14ac:dyDescent="0.25">
      <c r="A211" s="12" t="s">
        <v>2431</v>
      </c>
      <c r="B211" s="20" t="s">
        <v>13</v>
      </c>
      <c r="C211" s="22" t="s">
        <v>2</v>
      </c>
      <c r="D211" s="22">
        <v>1</v>
      </c>
      <c r="E211" s="22">
        <v>2</v>
      </c>
      <c r="F211" s="22" t="s">
        <v>20</v>
      </c>
      <c r="G211" s="22" t="s">
        <v>4</v>
      </c>
      <c r="H211" s="26" t="s">
        <v>2291</v>
      </c>
      <c r="I211" s="2" t="s">
        <v>787</v>
      </c>
      <c r="J211" s="64">
        <v>43138</v>
      </c>
      <c r="K211" s="69" t="s">
        <v>2290</v>
      </c>
      <c r="L211" s="69">
        <v>111</v>
      </c>
    </row>
    <row r="212" spans="1:12" ht="15" customHeight="1" x14ac:dyDescent="0.25">
      <c r="A212" s="12" t="s">
        <v>2432</v>
      </c>
      <c r="B212" s="26" t="s">
        <v>76</v>
      </c>
      <c r="C212" s="22" t="s">
        <v>2</v>
      </c>
      <c r="D212" s="22">
        <v>2</v>
      </c>
      <c r="E212" s="22">
        <v>2</v>
      </c>
      <c r="F212" s="22" t="s">
        <v>20</v>
      </c>
      <c r="G212" s="22" t="s">
        <v>4</v>
      </c>
      <c r="H212" s="4" t="s">
        <v>2303</v>
      </c>
      <c r="I212" s="2" t="s">
        <v>787</v>
      </c>
      <c r="J212" s="64">
        <v>43138</v>
      </c>
      <c r="K212" s="24" t="s">
        <v>2288</v>
      </c>
      <c r="L212" s="24">
        <v>107</v>
      </c>
    </row>
    <row r="213" spans="1:12" ht="15" customHeight="1" x14ac:dyDescent="0.25">
      <c r="A213" s="12" t="s">
        <v>2433</v>
      </c>
      <c r="B213" s="20" t="s">
        <v>14</v>
      </c>
      <c r="C213" s="22" t="s">
        <v>2</v>
      </c>
      <c r="D213" s="22">
        <v>1</v>
      </c>
      <c r="E213" s="22">
        <v>2</v>
      </c>
      <c r="F213" s="22" t="s">
        <v>20</v>
      </c>
      <c r="G213" s="22" t="s">
        <v>4</v>
      </c>
      <c r="H213" s="4" t="s">
        <v>2303</v>
      </c>
      <c r="I213" s="2" t="s">
        <v>787</v>
      </c>
      <c r="J213" s="64">
        <v>43138</v>
      </c>
      <c r="K213" s="24" t="s">
        <v>2288</v>
      </c>
      <c r="L213" s="24">
        <v>107</v>
      </c>
    </row>
    <row r="214" spans="1:12" ht="15" customHeight="1" x14ac:dyDescent="0.25">
      <c r="A214" s="12" t="s">
        <v>2434</v>
      </c>
      <c r="B214" s="26" t="s">
        <v>74</v>
      </c>
      <c r="C214" s="22" t="s">
        <v>2</v>
      </c>
      <c r="D214" s="22">
        <v>2</v>
      </c>
      <c r="E214" s="22">
        <v>2</v>
      </c>
      <c r="F214" s="22" t="s">
        <v>20</v>
      </c>
      <c r="G214" s="22" t="s">
        <v>4</v>
      </c>
      <c r="H214" s="26" t="s">
        <v>2296</v>
      </c>
      <c r="I214" s="2" t="s">
        <v>787</v>
      </c>
      <c r="J214" s="70">
        <v>43138</v>
      </c>
      <c r="K214" s="24" t="s">
        <v>2289</v>
      </c>
      <c r="L214" s="24">
        <v>111</v>
      </c>
    </row>
    <row r="215" spans="1:12" ht="15" customHeight="1" x14ac:dyDescent="0.25">
      <c r="A215" s="12" t="s">
        <v>2435</v>
      </c>
      <c r="B215" s="20" t="s">
        <v>12</v>
      </c>
      <c r="C215" s="22" t="s">
        <v>2</v>
      </c>
      <c r="D215" s="22">
        <v>1</v>
      </c>
      <c r="E215" s="22">
        <v>2</v>
      </c>
      <c r="F215" s="22" t="s">
        <v>20</v>
      </c>
      <c r="G215" s="22" t="s">
        <v>4</v>
      </c>
      <c r="H215" s="26" t="s">
        <v>2296</v>
      </c>
      <c r="I215" s="2" t="s">
        <v>787</v>
      </c>
      <c r="J215" s="70">
        <v>43138</v>
      </c>
      <c r="K215" s="24" t="s">
        <v>2289</v>
      </c>
      <c r="L215" s="24">
        <v>111</v>
      </c>
    </row>
    <row r="216" spans="1:12" ht="15" customHeight="1" x14ac:dyDescent="0.25">
      <c r="A216" s="12" t="s">
        <v>2436</v>
      </c>
      <c r="B216" s="20" t="s">
        <v>81</v>
      </c>
      <c r="C216" s="22" t="s">
        <v>82</v>
      </c>
      <c r="D216" s="22">
        <v>2</v>
      </c>
      <c r="E216" s="22">
        <v>8</v>
      </c>
      <c r="F216" s="22" t="s">
        <v>20</v>
      </c>
      <c r="G216" s="22" t="s">
        <v>4</v>
      </c>
      <c r="H216" s="17" t="s">
        <v>2299</v>
      </c>
      <c r="I216" s="2" t="s">
        <v>787</v>
      </c>
      <c r="J216" s="64">
        <v>43138</v>
      </c>
      <c r="K216" s="72" t="s">
        <v>2312</v>
      </c>
      <c r="L216" s="72" t="s">
        <v>2313</v>
      </c>
    </row>
    <row r="217" spans="1:12" ht="15" customHeight="1" x14ac:dyDescent="0.25">
      <c r="A217" s="12" t="s">
        <v>2437</v>
      </c>
      <c r="B217" s="20" t="s">
        <v>21</v>
      </c>
      <c r="C217" s="22" t="s">
        <v>11</v>
      </c>
      <c r="D217" s="22">
        <v>1</v>
      </c>
      <c r="E217" s="22">
        <v>4</v>
      </c>
      <c r="F217" s="22" t="s">
        <v>20</v>
      </c>
      <c r="G217" s="22" t="s">
        <v>17</v>
      </c>
      <c r="H217" s="20" t="s">
        <v>2297</v>
      </c>
      <c r="I217" s="2" t="s">
        <v>787</v>
      </c>
      <c r="J217" s="64">
        <v>43138</v>
      </c>
      <c r="K217" s="72" t="s">
        <v>2283</v>
      </c>
      <c r="L217" s="72" t="s">
        <v>2282</v>
      </c>
    </row>
    <row r="218" spans="1:12" ht="15" customHeight="1" x14ac:dyDescent="0.25">
      <c r="A218" s="12" t="s">
        <v>2438</v>
      </c>
      <c r="B218" s="20" t="s">
        <v>174</v>
      </c>
      <c r="C218" s="22" t="s">
        <v>11</v>
      </c>
      <c r="D218" s="22">
        <v>2</v>
      </c>
      <c r="E218" s="22">
        <v>4</v>
      </c>
      <c r="F218" s="22" t="s">
        <v>20</v>
      </c>
      <c r="G218" s="22" t="s">
        <v>17</v>
      </c>
      <c r="H218" s="20" t="s">
        <v>2297</v>
      </c>
      <c r="I218" s="2" t="s">
        <v>787</v>
      </c>
      <c r="J218" s="64">
        <v>43138</v>
      </c>
      <c r="K218" s="72" t="s">
        <v>2283</v>
      </c>
      <c r="L218" s="72" t="s">
        <v>2282</v>
      </c>
    </row>
    <row r="219" spans="1:12" ht="15" customHeight="1" x14ac:dyDescent="0.25">
      <c r="A219" s="12" t="s">
        <v>2439</v>
      </c>
      <c r="B219" s="4" t="s">
        <v>116</v>
      </c>
      <c r="C219" s="5" t="s">
        <v>39</v>
      </c>
      <c r="D219" s="5">
        <v>1</v>
      </c>
      <c r="E219" s="5">
        <v>3</v>
      </c>
      <c r="F219" s="5" t="s">
        <v>20</v>
      </c>
      <c r="G219" s="5" t="s">
        <v>4</v>
      </c>
      <c r="H219" s="4" t="s">
        <v>2306</v>
      </c>
      <c r="I219" s="2" t="s">
        <v>787</v>
      </c>
      <c r="J219" s="64">
        <v>43138</v>
      </c>
      <c r="K219" s="72" t="s">
        <v>2287</v>
      </c>
      <c r="L219" s="72">
        <v>302</v>
      </c>
    </row>
    <row r="220" spans="1:12" ht="15" customHeight="1" x14ac:dyDescent="0.25">
      <c r="A220" s="12" t="s">
        <v>2440</v>
      </c>
      <c r="B220" s="20" t="s">
        <v>22</v>
      </c>
      <c r="C220" s="22" t="s">
        <v>2</v>
      </c>
      <c r="D220" s="22">
        <v>2</v>
      </c>
      <c r="E220" s="22">
        <v>3</v>
      </c>
      <c r="F220" s="22" t="s">
        <v>20</v>
      </c>
      <c r="G220" s="22" t="s">
        <v>17</v>
      </c>
      <c r="H220" s="17" t="s">
        <v>2299</v>
      </c>
      <c r="I220" s="2" t="s">
        <v>787</v>
      </c>
      <c r="J220" s="64">
        <v>43138</v>
      </c>
      <c r="K220" s="72" t="s">
        <v>2312</v>
      </c>
      <c r="L220" s="72" t="s">
        <v>2313</v>
      </c>
    </row>
    <row r="221" spans="1:12" ht="15" customHeight="1" x14ac:dyDescent="0.25">
      <c r="A221" s="12" t="s">
        <v>2441</v>
      </c>
      <c r="B221" s="4" t="s">
        <v>156</v>
      </c>
      <c r="C221" s="5" t="s">
        <v>54</v>
      </c>
      <c r="D221" s="5">
        <v>2</v>
      </c>
      <c r="E221" s="5">
        <v>3</v>
      </c>
      <c r="F221" s="5" t="s">
        <v>20</v>
      </c>
      <c r="G221" s="5" t="s">
        <v>17</v>
      </c>
      <c r="H221" s="4" t="s">
        <v>2305</v>
      </c>
      <c r="I221" s="2" t="s">
        <v>787</v>
      </c>
      <c r="J221" s="64">
        <v>43138</v>
      </c>
      <c r="K221" s="69" t="s">
        <v>2314</v>
      </c>
      <c r="L221" s="69">
        <v>110</v>
      </c>
    </row>
    <row r="222" spans="1:12" ht="15" customHeight="1" x14ac:dyDescent="0.25">
      <c r="A222" s="12" t="s">
        <v>2442</v>
      </c>
      <c r="B222" s="4" t="s">
        <v>117</v>
      </c>
      <c r="C222" s="5" t="s">
        <v>54</v>
      </c>
      <c r="D222" s="5">
        <v>2</v>
      </c>
      <c r="E222" s="5">
        <v>4</v>
      </c>
      <c r="F222" s="5" t="s">
        <v>20</v>
      </c>
      <c r="G222" s="5" t="s">
        <v>4</v>
      </c>
      <c r="H222" s="4" t="s">
        <v>111</v>
      </c>
      <c r="I222" s="2" t="s">
        <v>787</v>
      </c>
      <c r="J222" s="64">
        <v>43138</v>
      </c>
      <c r="K222" s="69" t="s">
        <v>824</v>
      </c>
      <c r="L222" s="69">
        <v>110</v>
      </c>
    </row>
    <row r="223" spans="1:12" ht="15" customHeight="1" x14ac:dyDescent="0.25">
      <c r="A223" s="12" t="s">
        <v>2443</v>
      </c>
      <c r="B223" s="4" t="s">
        <v>139</v>
      </c>
      <c r="C223" s="5" t="s">
        <v>2</v>
      </c>
      <c r="D223" s="5">
        <v>3</v>
      </c>
      <c r="E223" s="5">
        <v>3</v>
      </c>
      <c r="F223" s="5" t="s">
        <v>20</v>
      </c>
      <c r="G223" s="5" t="s">
        <v>4</v>
      </c>
      <c r="H223" s="4" t="s">
        <v>111</v>
      </c>
      <c r="I223" s="2" t="s">
        <v>787</v>
      </c>
      <c r="J223" s="64">
        <v>43138</v>
      </c>
      <c r="K223" s="69" t="s">
        <v>824</v>
      </c>
      <c r="L223" s="69">
        <v>110</v>
      </c>
    </row>
    <row r="224" spans="1:12" ht="15" customHeight="1" x14ac:dyDescent="0.25">
      <c r="A224" s="21" t="s">
        <v>2444</v>
      </c>
      <c r="B224" s="20" t="s">
        <v>137</v>
      </c>
      <c r="C224" s="22" t="s">
        <v>54</v>
      </c>
      <c r="D224" s="22">
        <v>3</v>
      </c>
      <c r="E224" s="22">
        <v>4</v>
      </c>
      <c r="F224" s="22" t="s">
        <v>20</v>
      </c>
      <c r="G224" s="22" t="s">
        <v>4</v>
      </c>
      <c r="H224" s="20" t="s">
        <v>2308</v>
      </c>
      <c r="I224" s="2" t="s">
        <v>787</v>
      </c>
      <c r="J224" s="64">
        <v>43138</v>
      </c>
      <c r="K224" s="69"/>
      <c r="L224" s="69"/>
    </row>
    <row r="225" spans="1:12" ht="15" customHeight="1" x14ac:dyDescent="0.25">
      <c r="A225" s="12" t="s">
        <v>2445</v>
      </c>
      <c r="B225" s="4" t="s">
        <v>135</v>
      </c>
      <c r="C225" s="5" t="s">
        <v>2</v>
      </c>
      <c r="D225" s="5">
        <v>3</v>
      </c>
      <c r="E225" s="5">
        <v>3</v>
      </c>
      <c r="F225" s="5" t="s">
        <v>20</v>
      </c>
      <c r="G225" s="5" t="s">
        <v>4</v>
      </c>
      <c r="H225" s="4" t="s">
        <v>2305</v>
      </c>
      <c r="I225" s="2" t="s">
        <v>787</v>
      </c>
      <c r="J225" s="64">
        <v>43138</v>
      </c>
      <c r="K225" s="72" t="s">
        <v>2314</v>
      </c>
      <c r="L225" s="72">
        <v>110</v>
      </c>
    </row>
    <row r="226" spans="1:12" ht="15" customHeight="1" x14ac:dyDescent="0.25">
      <c r="A226" s="12" t="s">
        <v>2446</v>
      </c>
      <c r="B226" s="4" t="s">
        <v>147</v>
      </c>
      <c r="C226" s="5" t="s">
        <v>2</v>
      </c>
      <c r="D226" s="5">
        <v>3</v>
      </c>
      <c r="E226" s="5">
        <v>3</v>
      </c>
      <c r="F226" s="5" t="s">
        <v>20</v>
      </c>
      <c r="G226" s="5" t="s">
        <v>4</v>
      </c>
      <c r="H226" s="17" t="s">
        <v>2299</v>
      </c>
      <c r="I226" s="2" t="s">
        <v>787</v>
      </c>
      <c r="J226" s="64">
        <v>43138</v>
      </c>
      <c r="K226" s="72" t="s">
        <v>2312</v>
      </c>
      <c r="L226" s="72" t="s">
        <v>2313</v>
      </c>
    </row>
    <row r="227" spans="1:12" ht="15" customHeight="1" x14ac:dyDescent="0.25">
      <c r="A227" s="12" t="s">
        <v>2447</v>
      </c>
      <c r="B227" s="4" t="s">
        <v>178</v>
      </c>
      <c r="C227" s="5" t="s">
        <v>2</v>
      </c>
      <c r="D227" s="5">
        <v>4</v>
      </c>
      <c r="E227" s="5">
        <v>3</v>
      </c>
      <c r="F227" s="5" t="s">
        <v>20</v>
      </c>
      <c r="G227" s="5" t="s">
        <v>4</v>
      </c>
      <c r="H227" s="4" t="s">
        <v>2305</v>
      </c>
      <c r="I227" s="2" t="s">
        <v>787</v>
      </c>
      <c r="J227" s="64">
        <v>43138</v>
      </c>
      <c r="K227" s="72" t="s">
        <v>2314</v>
      </c>
      <c r="L227" s="72">
        <v>110</v>
      </c>
    </row>
    <row r="228" spans="1:12" ht="15" customHeight="1" x14ac:dyDescent="0.25">
      <c r="A228" s="25" t="s">
        <v>24</v>
      </c>
      <c r="B228" s="26" t="s">
        <v>12</v>
      </c>
      <c r="C228" s="27" t="s">
        <v>2</v>
      </c>
      <c r="D228" s="27">
        <v>1</v>
      </c>
      <c r="E228" s="27">
        <v>2</v>
      </c>
      <c r="F228" s="27" t="s">
        <v>20</v>
      </c>
      <c r="G228" s="27" t="s">
        <v>4</v>
      </c>
      <c r="H228" s="26" t="s">
        <v>2296</v>
      </c>
      <c r="I228" s="2" t="s">
        <v>786</v>
      </c>
      <c r="J228" s="70">
        <v>43138</v>
      </c>
      <c r="K228" s="24" t="s">
        <v>2289</v>
      </c>
      <c r="L228" s="24">
        <v>111</v>
      </c>
    </row>
    <row r="229" spans="1:12" ht="15" customHeight="1" x14ac:dyDescent="0.25">
      <c r="A229" s="25" t="s">
        <v>83</v>
      </c>
      <c r="B229" s="26" t="s">
        <v>74</v>
      </c>
      <c r="C229" s="27" t="s">
        <v>2</v>
      </c>
      <c r="D229" s="27">
        <v>2</v>
      </c>
      <c r="E229" s="27">
        <v>2</v>
      </c>
      <c r="F229" s="27" t="s">
        <v>20</v>
      </c>
      <c r="G229" s="27" t="s">
        <v>4</v>
      </c>
      <c r="H229" s="26" t="s">
        <v>2296</v>
      </c>
      <c r="I229" s="2" t="s">
        <v>786</v>
      </c>
      <c r="J229" s="70">
        <v>43138</v>
      </c>
      <c r="K229" s="24" t="s">
        <v>2289</v>
      </c>
      <c r="L229" s="24">
        <v>111</v>
      </c>
    </row>
    <row r="230" spans="1:12" ht="15" customHeight="1" x14ac:dyDescent="0.25">
      <c r="A230" s="25" t="s">
        <v>25</v>
      </c>
      <c r="B230" s="26" t="s">
        <v>14</v>
      </c>
      <c r="C230" s="27" t="s">
        <v>2</v>
      </c>
      <c r="D230" s="27">
        <v>1</v>
      </c>
      <c r="E230" s="27">
        <v>2</v>
      </c>
      <c r="F230" s="27" t="s">
        <v>20</v>
      </c>
      <c r="G230" s="27" t="s">
        <v>4</v>
      </c>
      <c r="H230" s="15" t="s">
        <v>2298</v>
      </c>
      <c r="I230" s="2" t="s">
        <v>786</v>
      </c>
      <c r="J230" s="64">
        <v>43138</v>
      </c>
      <c r="K230" s="69" t="s">
        <v>2288</v>
      </c>
      <c r="L230" s="69">
        <v>111</v>
      </c>
    </row>
    <row r="231" spans="1:12" ht="15" customHeight="1" x14ac:dyDescent="0.25">
      <c r="A231" s="25" t="s">
        <v>84</v>
      </c>
      <c r="B231" s="26" t="s">
        <v>76</v>
      </c>
      <c r="C231" s="27" t="s">
        <v>2</v>
      </c>
      <c r="D231" s="27">
        <v>2</v>
      </c>
      <c r="E231" s="27">
        <v>2</v>
      </c>
      <c r="F231" s="27" t="s">
        <v>20</v>
      </c>
      <c r="G231" s="27" t="s">
        <v>4</v>
      </c>
      <c r="H231" s="15" t="s">
        <v>2298</v>
      </c>
      <c r="I231" s="2" t="s">
        <v>786</v>
      </c>
      <c r="J231" s="64">
        <v>43138</v>
      </c>
      <c r="K231" s="72" t="s">
        <v>2288</v>
      </c>
      <c r="L231" s="72">
        <v>111</v>
      </c>
    </row>
    <row r="232" spans="1:12" ht="15" customHeight="1" x14ac:dyDescent="0.25">
      <c r="A232" s="25" t="s">
        <v>26</v>
      </c>
      <c r="B232" s="26" t="s">
        <v>13</v>
      </c>
      <c r="C232" s="27" t="s">
        <v>2</v>
      </c>
      <c r="D232" s="27">
        <v>1</v>
      </c>
      <c r="E232" s="27">
        <v>2</v>
      </c>
      <c r="F232" s="27" t="s">
        <v>20</v>
      </c>
      <c r="G232" s="27" t="s">
        <v>4</v>
      </c>
      <c r="H232" s="26" t="s">
        <v>2291</v>
      </c>
      <c r="I232" s="2" t="s">
        <v>786</v>
      </c>
      <c r="J232" s="64">
        <v>43138</v>
      </c>
      <c r="K232" s="72" t="s">
        <v>2290</v>
      </c>
      <c r="L232" s="72">
        <v>111</v>
      </c>
    </row>
    <row r="233" spans="1:12" ht="15" customHeight="1" x14ac:dyDescent="0.25">
      <c r="A233" s="25" t="s">
        <v>85</v>
      </c>
      <c r="B233" s="26" t="s">
        <v>75</v>
      </c>
      <c r="C233" s="27" t="s">
        <v>2</v>
      </c>
      <c r="D233" s="27">
        <v>2</v>
      </c>
      <c r="E233" s="27">
        <v>2</v>
      </c>
      <c r="F233" s="27" t="s">
        <v>20</v>
      </c>
      <c r="G233" s="27" t="s">
        <v>4</v>
      </c>
      <c r="H233" s="26" t="s">
        <v>2291</v>
      </c>
      <c r="I233" s="2" t="s">
        <v>786</v>
      </c>
      <c r="J233" s="64">
        <v>43138</v>
      </c>
      <c r="K233" s="72" t="s">
        <v>2290</v>
      </c>
      <c r="L233" s="72">
        <v>111</v>
      </c>
    </row>
    <row r="234" spans="1:12" ht="15" customHeight="1" x14ac:dyDescent="0.25">
      <c r="A234" s="25" t="s">
        <v>0</v>
      </c>
      <c r="B234" s="26" t="s">
        <v>1</v>
      </c>
      <c r="C234" s="27" t="s">
        <v>2</v>
      </c>
      <c r="D234" s="27">
        <v>1</v>
      </c>
      <c r="E234" s="27">
        <v>3</v>
      </c>
      <c r="F234" s="27" t="s">
        <v>3</v>
      </c>
      <c r="G234" s="27" t="s">
        <v>4</v>
      </c>
      <c r="H234" s="29" t="s">
        <v>2294</v>
      </c>
      <c r="I234" s="2" t="s">
        <v>786</v>
      </c>
      <c r="J234" s="64">
        <v>43138</v>
      </c>
      <c r="K234" s="72" t="s">
        <v>824</v>
      </c>
      <c r="L234" s="72">
        <v>105</v>
      </c>
    </row>
    <row r="235" spans="1:12" ht="15" customHeight="1" x14ac:dyDescent="0.25">
      <c r="A235" s="25" t="s">
        <v>64</v>
      </c>
      <c r="B235" s="26" t="s">
        <v>65</v>
      </c>
      <c r="C235" s="27" t="s">
        <v>2</v>
      </c>
      <c r="D235" s="27">
        <v>2</v>
      </c>
      <c r="E235" s="27">
        <v>4</v>
      </c>
      <c r="F235" s="27" t="s">
        <v>3</v>
      </c>
      <c r="G235" s="27" t="s">
        <v>4</v>
      </c>
      <c r="H235" s="26" t="s">
        <v>2293</v>
      </c>
      <c r="I235" s="2" t="s">
        <v>786</v>
      </c>
      <c r="J235" s="64">
        <v>43138</v>
      </c>
      <c r="K235" s="72" t="s">
        <v>2286</v>
      </c>
      <c r="L235" s="72">
        <v>105</v>
      </c>
    </row>
    <row r="236" spans="1:12" ht="15" customHeight="1" x14ac:dyDescent="0.25">
      <c r="A236" s="25" t="s">
        <v>5</v>
      </c>
      <c r="B236" s="26" t="s">
        <v>6</v>
      </c>
      <c r="C236" s="27" t="s">
        <v>2</v>
      </c>
      <c r="D236" s="27">
        <v>1</v>
      </c>
      <c r="E236" s="27">
        <v>3</v>
      </c>
      <c r="F236" s="27" t="s">
        <v>3</v>
      </c>
      <c r="G236" s="27" t="s">
        <v>4</v>
      </c>
      <c r="H236" s="26" t="s">
        <v>2295</v>
      </c>
      <c r="I236" s="2" t="s">
        <v>786</v>
      </c>
      <c r="J236" s="64">
        <v>43138</v>
      </c>
      <c r="K236" s="72" t="s">
        <v>2287</v>
      </c>
      <c r="L236" s="72">
        <v>105</v>
      </c>
    </row>
    <row r="237" spans="1:12" ht="15" customHeight="1" x14ac:dyDescent="0.25">
      <c r="A237" s="25" t="s">
        <v>66</v>
      </c>
      <c r="B237" s="26" t="s">
        <v>67</v>
      </c>
      <c r="C237" s="27" t="s">
        <v>2</v>
      </c>
      <c r="D237" s="27">
        <v>2</v>
      </c>
      <c r="E237" s="27">
        <v>3</v>
      </c>
      <c r="F237" s="27" t="s">
        <v>3</v>
      </c>
      <c r="G237" s="27" t="s">
        <v>4</v>
      </c>
      <c r="H237" s="26" t="s">
        <v>2295</v>
      </c>
      <c r="I237" s="2" t="s">
        <v>786</v>
      </c>
      <c r="J237" s="64">
        <v>43138</v>
      </c>
      <c r="K237" s="72" t="s">
        <v>2287</v>
      </c>
      <c r="L237" s="72">
        <v>105</v>
      </c>
    </row>
    <row r="238" spans="1:12" ht="15" customHeight="1" x14ac:dyDescent="0.25">
      <c r="A238" s="25" t="s">
        <v>7</v>
      </c>
      <c r="B238" s="26" t="s">
        <v>8</v>
      </c>
      <c r="C238" s="27" t="s">
        <v>2</v>
      </c>
      <c r="D238" s="27">
        <v>1</v>
      </c>
      <c r="E238" s="27">
        <v>2</v>
      </c>
      <c r="F238" s="27" t="s">
        <v>3</v>
      </c>
      <c r="G238" s="27" t="s">
        <v>4</v>
      </c>
      <c r="H238" s="26" t="s">
        <v>2292</v>
      </c>
      <c r="I238" s="2" t="s">
        <v>786</v>
      </c>
      <c r="J238" s="64">
        <v>43138</v>
      </c>
      <c r="K238" s="69" t="s">
        <v>2287</v>
      </c>
      <c r="L238" s="69">
        <v>105</v>
      </c>
    </row>
    <row r="239" spans="1:12" ht="15" customHeight="1" x14ac:dyDescent="0.25">
      <c r="A239" s="25" t="s">
        <v>68</v>
      </c>
      <c r="B239" s="26" t="s">
        <v>69</v>
      </c>
      <c r="C239" s="27" t="s">
        <v>2</v>
      </c>
      <c r="D239" s="27">
        <v>2</v>
      </c>
      <c r="E239" s="27">
        <v>3</v>
      </c>
      <c r="F239" s="27" t="s">
        <v>3</v>
      </c>
      <c r="G239" s="27" t="s">
        <v>4</v>
      </c>
      <c r="H239" s="26" t="s">
        <v>820</v>
      </c>
      <c r="I239" s="2" t="s">
        <v>786</v>
      </c>
      <c r="J239" s="64">
        <v>43138</v>
      </c>
      <c r="K239" s="69" t="s">
        <v>2290</v>
      </c>
      <c r="L239" s="69">
        <v>107</v>
      </c>
    </row>
    <row r="240" spans="1:12" ht="15" customHeight="1" x14ac:dyDescent="0.25">
      <c r="A240" s="25" t="s">
        <v>27</v>
      </c>
      <c r="B240" s="26" t="s">
        <v>10</v>
      </c>
      <c r="C240" s="27" t="s">
        <v>28</v>
      </c>
      <c r="D240" s="27">
        <v>1</v>
      </c>
      <c r="E240" s="27">
        <v>4</v>
      </c>
      <c r="F240" s="27" t="s">
        <v>20</v>
      </c>
      <c r="G240" s="27" t="s">
        <v>4</v>
      </c>
      <c r="H240" s="26" t="s">
        <v>2293</v>
      </c>
      <c r="I240" s="2" t="s">
        <v>786</v>
      </c>
      <c r="J240" s="64">
        <v>43138</v>
      </c>
      <c r="K240" s="72" t="s">
        <v>2286</v>
      </c>
      <c r="L240" s="72">
        <v>105</v>
      </c>
    </row>
    <row r="241" spans="1:12" ht="15" customHeight="1" x14ac:dyDescent="0.25">
      <c r="A241" s="25" t="s">
        <v>70</v>
      </c>
      <c r="B241" s="26" t="s">
        <v>71</v>
      </c>
      <c r="C241" s="27" t="s">
        <v>11</v>
      </c>
      <c r="D241" s="27">
        <v>2</v>
      </c>
      <c r="E241" s="27">
        <v>4</v>
      </c>
      <c r="F241" s="27" t="s">
        <v>3</v>
      </c>
      <c r="G241" s="27" t="s">
        <v>4</v>
      </c>
      <c r="H241" s="26" t="s">
        <v>2293</v>
      </c>
      <c r="I241" s="2" t="s">
        <v>786</v>
      </c>
      <c r="J241" s="64">
        <v>43138</v>
      </c>
      <c r="K241" s="72" t="s">
        <v>2286</v>
      </c>
      <c r="L241" s="72">
        <v>105</v>
      </c>
    </row>
    <row r="242" spans="1:12" ht="15" customHeight="1" x14ac:dyDescent="0.25">
      <c r="A242" s="25" t="s">
        <v>29</v>
      </c>
      <c r="B242" s="26" t="s">
        <v>30</v>
      </c>
      <c r="C242" s="27" t="s">
        <v>28</v>
      </c>
      <c r="D242" s="27">
        <v>1</v>
      </c>
      <c r="E242" s="27">
        <v>6</v>
      </c>
      <c r="F242" s="27" t="s">
        <v>20</v>
      </c>
      <c r="G242" s="27" t="s">
        <v>4</v>
      </c>
      <c r="H242" s="26" t="s">
        <v>794</v>
      </c>
      <c r="I242" s="2" t="s">
        <v>786</v>
      </c>
      <c r="J242" s="64">
        <v>43138</v>
      </c>
      <c r="K242" s="69" t="s">
        <v>2314</v>
      </c>
      <c r="L242" s="69">
        <v>305</v>
      </c>
    </row>
    <row r="243" spans="1:12" ht="15" customHeight="1" x14ac:dyDescent="0.25">
      <c r="A243" s="25" t="s">
        <v>72</v>
      </c>
      <c r="B243" s="26" t="s">
        <v>73</v>
      </c>
      <c r="C243" s="27" t="s">
        <v>11</v>
      </c>
      <c r="D243" s="27">
        <v>2</v>
      </c>
      <c r="E243" s="27">
        <v>5</v>
      </c>
      <c r="F243" s="27" t="s">
        <v>3</v>
      </c>
      <c r="G243" s="27" t="s">
        <v>4</v>
      </c>
      <c r="H243" s="26" t="s">
        <v>2293</v>
      </c>
      <c r="I243" s="2" t="s">
        <v>786</v>
      </c>
      <c r="J243" s="64">
        <v>43138</v>
      </c>
      <c r="K243" s="72" t="s">
        <v>2286</v>
      </c>
      <c r="L243" s="72">
        <v>105</v>
      </c>
    </row>
    <row r="244" spans="1:12" ht="15" customHeight="1" x14ac:dyDescent="0.25">
      <c r="A244" s="25" t="s">
        <v>77</v>
      </c>
      <c r="B244" s="26" t="s">
        <v>78</v>
      </c>
      <c r="C244" s="27" t="s">
        <v>2</v>
      </c>
      <c r="D244" s="27">
        <v>2</v>
      </c>
      <c r="E244" s="27">
        <v>5</v>
      </c>
      <c r="F244" s="27" t="s">
        <v>3</v>
      </c>
      <c r="G244" s="27" t="s">
        <v>17</v>
      </c>
      <c r="H244" s="26" t="s">
        <v>2292</v>
      </c>
      <c r="I244" s="2" t="s">
        <v>786</v>
      </c>
      <c r="J244" s="64">
        <v>43138</v>
      </c>
      <c r="K244" s="69" t="s">
        <v>2287</v>
      </c>
      <c r="L244" s="69">
        <v>105</v>
      </c>
    </row>
    <row r="245" spans="1:12" ht="15" customHeight="1" x14ac:dyDescent="0.25">
      <c r="A245" s="25" t="s">
        <v>15</v>
      </c>
      <c r="B245" s="26" t="s">
        <v>16</v>
      </c>
      <c r="C245" s="27" t="s">
        <v>2</v>
      </c>
      <c r="D245" s="27">
        <v>1</v>
      </c>
      <c r="E245" s="27">
        <v>6</v>
      </c>
      <c r="F245" s="27" t="s">
        <v>3</v>
      </c>
      <c r="G245" s="27" t="s">
        <v>17</v>
      </c>
      <c r="H245" s="26" t="s">
        <v>820</v>
      </c>
      <c r="I245" s="2" t="s">
        <v>786</v>
      </c>
      <c r="J245" s="64">
        <v>43138</v>
      </c>
      <c r="K245" s="72" t="s">
        <v>2290</v>
      </c>
      <c r="L245" s="72">
        <v>107</v>
      </c>
    </row>
    <row r="246" spans="1:12" ht="15" customHeight="1" x14ac:dyDescent="0.25">
      <c r="A246" s="25" t="s">
        <v>18</v>
      </c>
      <c r="B246" s="26" t="s">
        <v>19</v>
      </c>
      <c r="C246" s="27" t="s">
        <v>11</v>
      </c>
      <c r="D246" s="27">
        <v>1</v>
      </c>
      <c r="E246" s="27">
        <v>6</v>
      </c>
      <c r="F246" s="27" t="s">
        <v>3</v>
      </c>
      <c r="G246" s="27" t="s">
        <v>17</v>
      </c>
      <c r="H246" s="26" t="s">
        <v>794</v>
      </c>
      <c r="I246" s="2" t="s">
        <v>786</v>
      </c>
      <c r="J246" s="64">
        <v>43138</v>
      </c>
      <c r="K246" s="69" t="s">
        <v>2314</v>
      </c>
      <c r="L246" s="69">
        <v>305</v>
      </c>
    </row>
    <row r="247" spans="1:12" ht="15" customHeight="1" x14ac:dyDescent="0.25">
      <c r="A247" s="25" t="s">
        <v>9</v>
      </c>
      <c r="B247" s="26" t="s">
        <v>10</v>
      </c>
      <c r="C247" s="27" t="s">
        <v>11</v>
      </c>
      <c r="D247" s="27">
        <v>1</v>
      </c>
      <c r="E247" s="27">
        <v>4</v>
      </c>
      <c r="F247" s="27" t="s">
        <v>3</v>
      </c>
      <c r="G247" s="27" t="s">
        <v>4</v>
      </c>
      <c r="H247" s="26" t="s">
        <v>2293</v>
      </c>
      <c r="I247" s="2" t="s">
        <v>786</v>
      </c>
      <c r="J247" s="64">
        <v>43138</v>
      </c>
      <c r="K247" s="69" t="s">
        <v>2286</v>
      </c>
      <c r="L247" s="69">
        <v>105</v>
      </c>
    </row>
    <row r="248" spans="1:12" ht="15" customHeight="1" x14ac:dyDescent="0.25">
      <c r="A248" s="25" t="s">
        <v>53</v>
      </c>
      <c r="B248" s="26" t="s">
        <v>38</v>
      </c>
      <c r="C248" s="27" t="s">
        <v>54</v>
      </c>
      <c r="D248" s="27">
        <v>3</v>
      </c>
      <c r="E248" s="27">
        <v>3</v>
      </c>
      <c r="F248" s="27" t="s">
        <v>20</v>
      </c>
      <c r="G248" s="27" t="s">
        <v>4</v>
      </c>
      <c r="H248" s="26" t="s">
        <v>2293</v>
      </c>
      <c r="I248" s="2" t="s">
        <v>786</v>
      </c>
      <c r="J248" s="64">
        <v>43138</v>
      </c>
      <c r="K248" s="69" t="s">
        <v>2286</v>
      </c>
      <c r="L248" s="69">
        <v>105</v>
      </c>
    </row>
    <row r="249" spans="1:12" ht="15" customHeight="1" x14ac:dyDescent="0.25">
      <c r="A249" s="25" t="s">
        <v>89</v>
      </c>
      <c r="B249" s="26" t="s">
        <v>90</v>
      </c>
      <c r="C249" s="27" t="s">
        <v>2</v>
      </c>
      <c r="D249" s="27">
        <v>4</v>
      </c>
      <c r="E249" s="27">
        <v>2</v>
      </c>
      <c r="F249" s="27" t="s">
        <v>3</v>
      </c>
      <c r="G249" s="27" t="s">
        <v>4</v>
      </c>
      <c r="H249" s="26" t="s">
        <v>2293</v>
      </c>
      <c r="I249" s="2" t="s">
        <v>786</v>
      </c>
      <c r="J249" s="64">
        <v>43138</v>
      </c>
      <c r="K249" s="69" t="s">
        <v>2286</v>
      </c>
      <c r="L249" s="69">
        <v>105</v>
      </c>
    </row>
    <row r="250" spans="1:12" ht="15" customHeight="1" x14ac:dyDescent="0.25">
      <c r="A250" s="25" t="s">
        <v>55</v>
      </c>
      <c r="B250" s="26" t="s">
        <v>41</v>
      </c>
      <c r="C250" s="27" t="s">
        <v>28</v>
      </c>
      <c r="D250" s="27">
        <v>3</v>
      </c>
      <c r="E250" s="27">
        <v>4</v>
      </c>
      <c r="F250" s="27" t="s">
        <v>20</v>
      </c>
      <c r="G250" s="27" t="s">
        <v>4</v>
      </c>
      <c r="H250" s="26" t="s">
        <v>2293</v>
      </c>
      <c r="I250" s="2" t="s">
        <v>786</v>
      </c>
      <c r="J250" s="64">
        <v>43138</v>
      </c>
      <c r="K250" s="69" t="s">
        <v>2286</v>
      </c>
      <c r="L250" s="69">
        <v>105</v>
      </c>
    </row>
    <row r="251" spans="1:12" ht="15" customHeight="1" x14ac:dyDescent="0.25">
      <c r="A251" s="25" t="s">
        <v>91</v>
      </c>
      <c r="B251" s="26" t="s">
        <v>92</v>
      </c>
      <c r="C251" s="27" t="s">
        <v>39</v>
      </c>
      <c r="D251" s="27">
        <v>4</v>
      </c>
      <c r="E251" s="27">
        <v>4</v>
      </c>
      <c r="F251" s="27" t="s">
        <v>3</v>
      </c>
      <c r="G251" s="27" t="s">
        <v>4</v>
      </c>
      <c r="H251" s="26" t="s">
        <v>2293</v>
      </c>
      <c r="I251" s="2" t="s">
        <v>786</v>
      </c>
      <c r="J251" s="64">
        <v>43138</v>
      </c>
      <c r="K251" s="69" t="s">
        <v>2286</v>
      </c>
      <c r="L251" s="69">
        <v>105</v>
      </c>
    </row>
    <row r="252" spans="1:12" ht="15" customHeight="1" x14ac:dyDescent="0.25">
      <c r="A252" s="25" t="s">
        <v>31</v>
      </c>
      <c r="B252" s="26" t="s">
        <v>32</v>
      </c>
      <c r="C252" s="27" t="s">
        <v>2</v>
      </c>
      <c r="D252" s="27">
        <v>3</v>
      </c>
      <c r="E252" s="27">
        <v>2</v>
      </c>
      <c r="F252" s="27" t="s">
        <v>3</v>
      </c>
      <c r="G252" s="27" t="s">
        <v>4</v>
      </c>
      <c r="H252" s="26" t="s">
        <v>2293</v>
      </c>
      <c r="I252" s="2" t="s">
        <v>786</v>
      </c>
      <c r="J252" s="64">
        <v>43138</v>
      </c>
      <c r="K252" s="69" t="s">
        <v>2286</v>
      </c>
      <c r="L252" s="69">
        <v>105</v>
      </c>
    </row>
    <row r="253" spans="1:12" ht="15" customHeight="1" x14ac:dyDescent="0.25">
      <c r="A253" s="11" t="s">
        <v>93</v>
      </c>
      <c r="B253" s="6" t="s">
        <v>94</v>
      </c>
      <c r="C253" s="7" t="s">
        <v>11</v>
      </c>
      <c r="D253" s="7">
        <v>4</v>
      </c>
      <c r="E253" s="7">
        <v>4</v>
      </c>
      <c r="F253" s="7" t="s">
        <v>3</v>
      </c>
      <c r="G253" s="7" t="s">
        <v>4</v>
      </c>
      <c r="H253" s="26" t="s">
        <v>2293</v>
      </c>
      <c r="I253" s="2" t="s">
        <v>786</v>
      </c>
      <c r="J253" s="64">
        <v>43138</v>
      </c>
      <c r="K253" s="69" t="s">
        <v>2286</v>
      </c>
      <c r="L253" s="69">
        <v>105</v>
      </c>
    </row>
    <row r="254" spans="1:12" ht="15" customHeight="1" x14ac:dyDescent="0.25">
      <c r="A254" s="25" t="s">
        <v>33</v>
      </c>
      <c r="B254" s="26" t="s">
        <v>34</v>
      </c>
      <c r="C254" s="27" t="s">
        <v>2</v>
      </c>
      <c r="D254" s="27">
        <v>3</v>
      </c>
      <c r="E254" s="27">
        <v>2</v>
      </c>
      <c r="F254" s="27" t="s">
        <v>3</v>
      </c>
      <c r="G254" s="27" t="s">
        <v>4</v>
      </c>
      <c r="H254" s="29" t="s">
        <v>2294</v>
      </c>
      <c r="I254" s="17" t="s">
        <v>786</v>
      </c>
      <c r="J254" s="64">
        <v>43138</v>
      </c>
      <c r="K254" s="69" t="s">
        <v>824</v>
      </c>
      <c r="L254" s="69">
        <v>105</v>
      </c>
    </row>
    <row r="255" spans="1:12" ht="15" customHeight="1" x14ac:dyDescent="0.25">
      <c r="A255" s="11" t="s">
        <v>95</v>
      </c>
      <c r="B255" s="6" t="s">
        <v>96</v>
      </c>
      <c r="C255" s="7" t="s">
        <v>2</v>
      </c>
      <c r="D255" s="7">
        <v>4</v>
      </c>
      <c r="E255" s="7">
        <v>2</v>
      </c>
      <c r="F255" s="7" t="s">
        <v>3</v>
      </c>
      <c r="G255" s="7" t="s">
        <v>4</v>
      </c>
      <c r="H255" s="26" t="s">
        <v>2293</v>
      </c>
      <c r="I255" s="2" t="s">
        <v>786</v>
      </c>
      <c r="J255" s="64">
        <v>43138</v>
      </c>
      <c r="K255" s="69" t="s">
        <v>2286</v>
      </c>
      <c r="L255" s="69">
        <v>105</v>
      </c>
    </row>
    <row r="256" spans="1:12" ht="15" customHeight="1" x14ac:dyDescent="0.25">
      <c r="A256" s="11" t="s">
        <v>35</v>
      </c>
      <c r="B256" s="6" t="s">
        <v>36</v>
      </c>
      <c r="C256" s="7" t="s">
        <v>2</v>
      </c>
      <c r="D256" s="7">
        <v>3</v>
      </c>
      <c r="E256" s="7">
        <v>2</v>
      </c>
      <c r="F256" s="7" t="s">
        <v>3</v>
      </c>
      <c r="G256" s="7" t="s">
        <v>4</v>
      </c>
      <c r="H256" s="29" t="s">
        <v>2294</v>
      </c>
      <c r="I256" s="2" t="s">
        <v>786</v>
      </c>
      <c r="J256" s="64">
        <v>43138</v>
      </c>
      <c r="K256" s="69" t="s">
        <v>824</v>
      </c>
      <c r="L256" s="69">
        <v>105</v>
      </c>
    </row>
    <row r="257" spans="1:12" ht="15" customHeight="1" x14ac:dyDescent="0.25">
      <c r="A257" s="11" t="s">
        <v>97</v>
      </c>
      <c r="B257" s="6" t="s">
        <v>98</v>
      </c>
      <c r="C257" s="7" t="s">
        <v>2</v>
      </c>
      <c r="D257" s="7">
        <v>4</v>
      </c>
      <c r="E257" s="7">
        <v>3</v>
      </c>
      <c r="F257" s="7" t="s">
        <v>3</v>
      </c>
      <c r="G257" s="7" t="s">
        <v>4</v>
      </c>
      <c r="H257" s="26" t="s">
        <v>2295</v>
      </c>
      <c r="I257" s="2" t="s">
        <v>786</v>
      </c>
      <c r="J257" s="64">
        <v>43138</v>
      </c>
      <c r="K257" s="69" t="s">
        <v>2287</v>
      </c>
      <c r="L257" s="69">
        <v>105</v>
      </c>
    </row>
    <row r="258" spans="1:12" ht="15" customHeight="1" x14ac:dyDescent="0.25">
      <c r="A258" s="11" t="s">
        <v>56</v>
      </c>
      <c r="B258" s="6" t="s">
        <v>57</v>
      </c>
      <c r="C258" s="7" t="s">
        <v>2</v>
      </c>
      <c r="D258" s="7">
        <v>3</v>
      </c>
      <c r="E258" s="7">
        <v>8</v>
      </c>
      <c r="F258" s="7" t="s">
        <v>20</v>
      </c>
      <c r="G258" s="7" t="s">
        <v>4</v>
      </c>
      <c r="H258" s="26" t="s">
        <v>2295</v>
      </c>
      <c r="I258" s="2" t="s">
        <v>786</v>
      </c>
      <c r="J258" s="64">
        <v>43138</v>
      </c>
      <c r="K258" s="69" t="s">
        <v>2287</v>
      </c>
      <c r="L258" s="69">
        <v>105</v>
      </c>
    </row>
    <row r="259" spans="1:12" ht="15" customHeight="1" x14ac:dyDescent="0.25">
      <c r="A259" s="11" t="s">
        <v>99</v>
      </c>
      <c r="B259" s="6" t="s">
        <v>100</v>
      </c>
      <c r="C259" s="7" t="s">
        <v>2</v>
      </c>
      <c r="D259" s="7">
        <v>4</v>
      </c>
      <c r="E259" s="7">
        <v>3</v>
      </c>
      <c r="F259" s="7" t="s">
        <v>3</v>
      </c>
      <c r="G259" s="7" t="s">
        <v>4</v>
      </c>
      <c r="H259" s="26" t="s">
        <v>2295</v>
      </c>
      <c r="I259" s="2" t="s">
        <v>786</v>
      </c>
      <c r="J259" s="64">
        <v>43138</v>
      </c>
      <c r="K259" s="69" t="s">
        <v>2287</v>
      </c>
      <c r="L259" s="69">
        <v>105</v>
      </c>
    </row>
    <row r="260" spans="1:12" ht="15" customHeight="1" x14ac:dyDescent="0.25">
      <c r="A260" s="11" t="s">
        <v>58</v>
      </c>
      <c r="B260" s="6" t="s">
        <v>43</v>
      </c>
      <c r="C260" s="7" t="s">
        <v>54</v>
      </c>
      <c r="D260" s="7">
        <v>3</v>
      </c>
      <c r="E260" s="7">
        <v>4</v>
      </c>
      <c r="F260" s="7" t="s">
        <v>20</v>
      </c>
      <c r="G260" s="7" t="s">
        <v>4</v>
      </c>
      <c r="H260" s="26" t="s">
        <v>2293</v>
      </c>
      <c r="I260" s="2" t="s">
        <v>786</v>
      </c>
      <c r="J260" s="64">
        <v>43138</v>
      </c>
      <c r="K260" s="69" t="s">
        <v>2286</v>
      </c>
      <c r="L260" s="69">
        <v>105</v>
      </c>
    </row>
    <row r="261" spans="1:12" ht="15" customHeight="1" x14ac:dyDescent="0.25">
      <c r="A261" s="11" t="s">
        <v>108</v>
      </c>
      <c r="B261" s="6" t="s">
        <v>107</v>
      </c>
      <c r="C261" s="7" t="s">
        <v>11</v>
      </c>
      <c r="D261" s="7">
        <v>4</v>
      </c>
      <c r="E261" s="7">
        <v>4</v>
      </c>
      <c r="F261" s="7" t="s">
        <v>20</v>
      </c>
      <c r="G261" s="7" t="s">
        <v>4</v>
      </c>
      <c r="H261" s="26" t="s">
        <v>2295</v>
      </c>
      <c r="I261" s="2" t="s">
        <v>786</v>
      </c>
      <c r="J261" s="64">
        <v>43138</v>
      </c>
      <c r="K261" s="69" t="s">
        <v>2287</v>
      </c>
      <c r="L261" s="69">
        <v>105</v>
      </c>
    </row>
    <row r="262" spans="1:12" ht="15" customHeight="1" x14ac:dyDescent="0.25">
      <c r="A262" s="11" t="s">
        <v>103</v>
      </c>
      <c r="B262" s="6" t="s">
        <v>50</v>
      </c>
      <c r="C262" s="7" t="s">
        <v>2</v>
      </c>
      <c r="D262" s="7">
        <v>4</v>
      </c>
      <c r="E262" s="7">
        <v>4</v>
      </c>
      <c r="F262" s="7" t="s">
        <v>3</v>
      </c>
      <c r="G262" s="7" t="s">
        <v>17</v>
      </c>
      <c r="H262" s="26" t="s">
        <v>2295</v>
      </c>
      <c r="I262" s="2" t="s">
        <v>786</v>
      </c>
      <c r="J262" s="64">
        <v>43138</v>
      </c>
      <c r="K262" s="69" t="s">
        <v>2287</v>
      </c>
      <c r="L262" s="69">
        <v>105</v>
      </c>
    </row>
    <row r="263" spans="1:12" ht="15" customHeight="1" x14ac:dyDescent="0.25">
      <c r="A263" s="11" t="s">
        <v>47</v>
      </c>
      <c r="B263" s="6" t="s">
        <v>48</v>
      </c>
      <c r="C263" s="7" t="s">
        <v>28</v>
      </c>
      <c r="D263" s="7">
        <v>3</v>
      </c>
      <c r="E263" s="7">
        <v>5</v>
      </c>
      <c r="F263" s="7" t="s">
        <v>3</v>
      </c>
      <c r="G263" s="7" t="s">
        <v>17</v>
      </c>
      <c r="H263" s="26" t="s">
        <v>2295</v>
      </c>
      <c r="I263" s="2" t="s">
        <v>786</v>
      </c>
      <c r="J263" s="64">
        <v>43138</v>
      </c>
      <c r="K263" s="69" t="s">
        <v>2287</v>
      </c>
      <c r="L263" s="69">
        <v>105</v>
      </c>
    </row>
    <row r="264" spans="1:12" ht="15" customHeight="1" x14ac:dyDescent="0.25">
      <c r="A264" s="11" t="s">
        <v>104</v>
      </c>
      <c r="B264" s="6" t="s">
        <v>105</v>
      </c>
      <c r="C264" s="7" t="s">
        <v>52</v>
      </c>
      <c r="D264" s="7">
        <v>4</v>
      </c>
      <c r="E264" s="7">
        <v>4</v>
      </c>
      <c r="F264" s="7" t="s">
        <v>3</v>
      </c>
      <c r="G264" s="7" t="s">
        <v>17</v>
      </c>
      <c r="H264" s="11" t="s">
        <v>2295</v>
      </c>
      <c r="I264" s="31" t="s">
        <v>786</v>
      </c>
      <c r="J264" s="64">
        <v>43138</v>
      </c>
      <c r="K264" s="69" t="s">
        <v>2287</v>
      </c>
      <c r="L264" s="69">
        <v>105</v>
      </c>
    </row>
    <row r="265" spans="1:12" ht="15" customHeight="1" x14ac:dyDescent="0.25">
      <c r="A265" s="25" t="s">
        <v>59</v>
      </c>
      <c r="B265" s="26" t="s">
        <v>45</v>
      </c>
      <c r="C265" s="27" t="s">
        <v>2</v>
      </c>
      <c r="D265" s="27">
        <v>3</v>
      </c>
      <c r="E265" s="27">
        <v>8</v>
      </c>
      <c r="F265" s="27" t="s">
        <v>20</v>
      </c>
      <c r="G265" s="27" t="s">
        <v>4</v>
      </c>
      <c r="H265" s="26" t="s">
        <v>2295</v>
      </c>
      <c r="I265" s="2" t="s">
        <v>786</v>
      </c>
      <c r="J265" s="64">
        <v>43138</v>
      </c>
      <c r="K265" s="69" t="s">
        <v>2287</v>
      </c>
      <c r="L265" s="69">
        <v>105</v>
      </c>
    </row>
    <row r="266" spans="1:12" ht="15" customHeight="1" x14ac:dyDescent="0.25">
      <c r="A266" s="11" t="s">
        <v>109</v>
      </c>
      <c r="B266" s="6" t="s">
        <v>102</v>
      </c>
      <c r="C266" s="7" t="s">
        <v>28</v>
      </c>
      <c r="D266" s="7">
        <v>4</v>
      </c>
      <c r="E266" s="7">
        <v>4</v>
      </c>
      <c r="F266" s="7" t="s">
        <v>20</v>
      </c>
      <c r="G266" s="7" t="s">
        <v>4</v>
      </c>
      <c r="H266" s="29" t="s">
        <v>2294</v>
      </c>
      <c r="I266" s="2" t="s">
        <v>786</v>
      </c>
      <c r="J266" s="64">
        <v>43138</v>
      </c>
      <c r="K266" s="69" t="s">
        <v>824</v>
      </c>
      <c r="L266" s="69">
        <v>105</v>
      </c>
    </row>
    <row r="267" spans="1:12" ht="15" customHeight="1" x14ac:dyDescent="0.25">
      <c r="A267" s="25" t="s">
        <v>37</v>
      </c>
      <c r="B267" s="26" t="s">
        <v>38</v>
      </c>
      <c r="C267" s="27" t="s">
        <v>39</v>
      </c>
      <c r="D267" s="27">
        <v>3</v>
      </c>
      <c r="E267" s="27">
        <v>3</v>
      </c>
      <c r="F267" s="27" t="s">
        <v>3</v>
      </c>
      <c r="G267" s="27" t="s">
        <v>4</v>
      </c>
      <c r="H267" s="26" t="s">
        <v>2293</v>
      </c>
      <c r="I267" s="2" t="s">
        <v>786</v>
      </c>
      <c r="J267" s="64">
        <v>43138</v>
      </c>
      <c r="K267" s="72" t="s">
        <v>2286</v>
      </c>
      <c r="L267" s="72">
        <v>105</v>
      </c>
    </row>
    <row r="268" spans="1:12" ht="15" customHeight="1" x14ac:dyDescent="0.25">
      <c r="A268" s="11" t="s">
        <v>101</v>
      </c>
      <c r="B268" s="6" t="s">
        <v>102</v>
      </c>
      <c r="C268" s="7" t="s">
        <v>11</v>
      </c>
      <c r="D268" s="7">
        <v>4</v>
      </c>
      <c r="E268" s="7">
        <v>4</v>
      </c>
      <c r="F268" s="7" t="s">
        <v>3</v>
      </c>
      <c r="G268" s="7" t="s">
        <v>4</v>
      </c>
      <c r="H268" s="29" t="s">
        <v>2294</v>
      </c>
      <c r="I268" s="2" t="s">
        <v>786</v>
      </c>
      <c r="J268" s="64">
        <v>43138</v>
      </c>
      <c r="K268" s="69" t="s">
        <v>824</v>
      </c>
      <c r="L268" s="69">
        <v>105</v>
      </c>
    </row>
    <row r="269" spans="1:12" ht="15" customHeight="1" x14ac:dyDescent="0.25">
      <c r="A269" s="25" t="s">
        <v>40</v>
      </c>
      <c r="B269" s="26" t="s">
        <v>41</v>
      </c>
      <c r="C269" s="27" t="s">
        <v>11</v>
      </c>
      <c r="D269" s="27">
        <v>3</v>
      </c>
      <c r="E269" s="27">
        <v>4</v>
      </c>
      <c r="F269" s="27" t="s">
        <v>3</v>
      </c>
      <c r="G269" s="27" t="s">
        <v>4</v>
      </c>
      <c r="H269" s="26" t="s">
        <v>2293</v>
      </c>
      <c r="I269" s="2" t="s">
        <v>786</v>
      </c>
      <c r="J269" s="64">
        <v>43138</v>
      </c>
      <c r="K269" s="69" t="s">
        <v>2286</v>
      </c>
      <c r="L269" s="69">
        <v>105</v>
      </c>
    </row>
    <row r="270" spans="1:12" ht="15" customHeight="1" x14ac:dyDescent="0.25">
      <c r="A270" s="11" t="s">
        <v>42</v>
      </c>
      <c r="B270" s="6" t="s">
        <v>43</v>
      </c>
      <c r="C270" s="7" t="s">
        <v>39</v>
      </c>
      <c r="D270" s="7">
        <v>3</v>
      </c>
      <c r="E270" s="7">
        <v>4</v>
      </c>
      <c r="F270" s="7" t="s">
        <v>3</v>
      </c>
      <c r="G270" s="7" t="s">
        <v>4</v>
      </c>
      <c r="H270" s="26" t="s">
        <v>2293</v>
      </c>
      <c r="I270" s="2" t="s">
        <v>786</v>
      </c>
      <c r="J270" s="64">
        <v>43138</v>
      </c>
      <c r="K270" s="69" t="s">
        <v>2286</v>
      </c>
      <c r="L270" s="69">
        <v>105</v>
      </c>
    </row>
    <row r="271" spans="1:12" ht="15" customHeight="1" x14ac:dyDescent="0.25">
      <c r="A271" s="25" t="s">
        <v>44</v>
      </c>
      <c r="B271" s="26" t="s">
        <v>45</v>
      </c>
      <c r="C271" s="27" t="s">
        <v>46</v>
      </c>
      <c r="D271" s="27">
        <v>3</v>
      </c>
      <c r="E271" s="27">
        <v>8</v>
      </c>
      <c r="F271" s="27" t="s">
        <v>3</v>
      </c>
      <c r="G271" s="27" t="s">
        <v>4</v>
      </c>
      <c r="H271" s="26" t="s">
        <v>2295</v>
      </c>
      <c r="I271" s="2" t="s">
        <v>786</v>
      </c>
      <c r="J271" s="64">
        <v>43138</v>
      </c>
      <c r="K271" s="69" t="s">
        <v>2287</v>
      </c>
      <c r="L271" s="69">
        <v>105</v>
      </c>
    </row>
    <row r="272" spans="1:12" ht="15" customHeight="1" x14ac:dyDescent="0.25">
      <c r="A272" s="16" t="s">
        <v>2448</v>
      </c>
      <c r="B272" s="15" t="s">
        <v>81</v>
      </c>
      <c r="C272" s="14" t="s">
        <v>82</v>
      </c>
      <c r="D272" s="14">
        <v>2</v>
      </c>
      <c r="E272" s="14">
        <v>8</v>
      </c>
      <c r="F272" s="14" t="s">
        <v>20</v>
      </c>
      <c r="G272" s="14" t="s">
        <v>4</v>
      </c>
      <c r="H272" s="15" t="s">
        <v>2304</v>
      </c>
      <c r="I272" s="2" t="s">
        <v>788</v>
      </c>
      <c r="J272" s="64">
        <v>43138</v>
      </c>
      <c r="K272" s="69" t="s">
        <v>2285</v>
      </c>
      <c r="L272" s="69" t="s">
        <v>2284</v>
      </c>
    </row>
    <row r="273" spans="1:12" ht="15" customHeight="1" x14ac:dyDescent="0.25">
      <c r="A273" s="16" t="s">
        <v>2449</v>
      </c>
      <c r="B273" s="20" t="s">
        <v>12</v>
      </c>
      <c r="C273" s="14" t="s">
        <v>2</v>
      </c>
      <c r="D273" s="14">
        <v>1</v>
      </c>
      <c r="E273" s="14">
        <v>2</v>
      </c>
      <c r="F273" s="14" t="s">
        <v>20</v>
      </c>
      <c r="G273" s="14" t="s">
        <v>4</v>
      </c>
      <c r="H273" s="26" t="s">
        <v>2296</v>
      </c>
      <c r="I273" s="2" t="s">
        <v>788</v>
      </c>
      <c r="J273" s="70">
        <v>43138</v>
      </c>
      <c r="K273" s="24" t="s">
        <v>2289</v>
      </c>
      <c r="L273" s="24">
        <v>111</v>
      </c>
    </row>
    <row r="274" spans="1:12" ht="15" customHeight="1" x14ac:dyDescent="0.25">
      <c r="A274" s="16" t="s">
        <v>2450</v>
      </c>
      <c r="B274" s="26" t="s">
        <v>74</v>
      </c>
      <c r="C274" s="14" t="s">
        <v>2</v>
      </c>
      <c r="D274" s="14">
        <v>2</v>
      </c>
      <c r="E274" s="14">
        <v>2</v>
      </c>
      <c r="F274" s="14" t="s">
        <v>20</v>
      </c>
      <c r="G274" s="14" t="s">
        <v>4</v>
      </c>
      <c r="H274" s="26" t="s">
        <v>2296</v>
      </c>
      <c r="I274" s="2" t="s">
        <v>788</v>
      </c>
      <c r="J274" s="70">
        <v>43138</v>
      </c>
      <c r="K274" s="24" t="s">
        <v>2289</v>
      </c>
      <c r="L274" s="24">
        <v>111</v>
      </c>
    </row>
    <row r="275" spans="1:12" ht="15" customHeight="1" x14ac:dyDescent="0.25">
      <c r="A275" s="16" t="s">
        <v>2451</v>
      </c>
      <c r="B275" s="15" t="s">
        <v>14</v>
      </c>
      <c r="C275" s="14" t="s">
        <v>2</v>
      </c>
      <c r="D275" s="14">
        <v>1</v>
      </c>
      <c r="E275" s="14">
        <v>2</v>
      </c>
      <c r="F275" s="14" t="s">
        <v>20</v>
      </c>
      <c r="G275" s="14" t="s">
        <v>4</v>
      </c>
      <c r="H275" s="15" t="s">
        <v>2298</v>
      </c>
      <c r="I275" s="2" t="s">
        <v>788</v>
      </c>
      <c r="J275" s="64">
        <v>43138</v>
      </c>
      <c r="K275" s="69" t="s">
        <v>2288</v>
      </c>
      <c r="L275" s="69">
        <v>111</v>
      </c>
    </row>
    <row r="276" spans="1:12" ht="15" customHeight="1" x14ac:dyDescent="0.25">
      <c r="A276" s="16" t="s">
        <v>2452</v>
      </c>
      <c r="B276" s="26" t="s">
        <v>76</v>
      </c>
      <c r="C276" s="14" t="s">
        <v>2</v>
      </c>
      <c r="D276" s="14">
        <v>2</v>
      </c>
      <c r="E276" s="14">
        <v>2</v>
      </c>
      <c r="F276" s="14" t="s">
        <v>20</v>
      </c>
      <c r="G276" s="14" t="s">
        <v>4</v>
      </c>
      <c r="H276" s="15" t="s">
        <v>2298</v>
      </c>
      <c r="I276" s="2" t="s">
        <v>788</v>
      </c>
      <c r="J276" s="64">
        <v>43138</v>
      </c>
      <c r="K276" s="69" t="s">
        <v>2288</v>
      </c>
      <c r="L276" s="69">
        <v>111</v>
      </c>
    </row>
    <row r="277" spans="1:12" ht="15" customHeight="1" x14ac:dyDescent="0.25">
      <c r="A277" s="16" t="s">
        <v>2453</v>
      </c>
      <c r="B277" s="15" t="s">
        <v>216</v>
      </c>
      <c r="C277" s="14" t="s">
        <v>2</v>
      </c>
      <c r="D277" s="14">
        <v>1</v>
      </c>
      <c r="E277" s="14">
        <v>3</v>
      </c>
      <c r="F277" s="14" t="s">
        <v>20</v>
      </c>
      <c r="G277" s="14" t="s">
        <v>4</v>
      </c>
      <c r="H277" s="26" t="s">
        <v>2291</v>
      </c>
      <c r="I277" s="2" t="s">
        <v>788</v>
      </c>
      <c r="J277" s="64">
        <v>43138</v>
      </c>
      <c r="K277" s="72" t="s">
        <v>2290</v>
      </c>
      <c r="L277" s="72">
        <v>111</v>
      </c>
    </row>
    <row r="278" spans="1:12" ht="15" customHeight="1" x14ac:dyDescent="0.25">
      <c r="A278" s="16" t="s">
        <v>2454</v>
      </c>
      <c r="B278" s="15" t="s">
        <v>279</v>
      </c>
      <c r="C278" s="14" t="s">
        <v>2</v>
      </c>
      <c r="D278" s="14">
        <v>2</v>
      </c>
      <c r="E278" s="14">
        <v>2</v>
      </c>
      <c r="F278" s="14" t="s">
        <v>20</v>
      </c>
      <c r="G278" s="14" t="s">
        <v>4</v>
      </c>
      <c r="H278" s="26" t="s">
        <v>2291</v>
      </c>
      <c r="I278" s="2" t="s">
        <v>788</v>
      </c>
      <c r="J278" s="64">
        <v>43138</v>
      </c>
      <c r="K278" s="72" t="s">
        <v>2290</v>
      </c>
      <c r="L278" s="72">
        <v>111</v>
      </c>
    </row>
    <row r="279" spans="1:12" ht="15" customHeight="1" x14ac:dyDescent="0.25">
      <c r="A279" s="16" t="s">
        <v>2455</v>
      </c>
      <c r="B279" s="8" t="s">
        <v>226</v>
      </c>
      <c r="C279" s="9" t="s">
        <v>28</v>
      </c>
      <c r="D279" s="9">
        <v>1</v>
      </c>
      <c r="E279" s="9">
        <v>5</v>
      </c>
      <c r="F279" s="9" t="s">
        <v>20</v>
      </c>
      <c r="G279" s="9" t="s">
        <v>4</v>
      </c>
      <c r="H279" s="15" t="s">
        <v>2304</v>
      </c>
      <c r="I279" s="2" t="s">
        <v>788</v>
      </c>
      <c r="J279" s="64">
        <v>43138</v>
      </c>
      <c r="K279" s="69" t="s">
        <v>2285</v>
      </c>
      <c r="L279" s="69" t="s">
        <v>2284</v>
      </c>
    </row>
    <row r="280" spans="1:12" ht="15" customHeight="1" x14ac:dyDescent="0.25">
      <c r="A280" s="16" t="s">
        <v>2456</v>
      </c>
      <c r="B280" s="8" t="s">
        <v>281</v>
      </c>
      <c r="C280" s="9" t="s">
        <v>39</v>
      </c>
      <c r="D280" s="9">
        <v>2</v>
      </c>
      <c r="E280" s="9">
        <v>3</v>
      </c>
      <c r="F280" s="9" t="s">
        <v>20</v>
      </c>
      <c r="G280" s="9" t="s">
        <v>4</v>
      </c>
      <c r="H280" s="26" t="s">
        <v>794</v>
      </c>
      <c r="I280" s="2" t="s">
        <v>788</v>
      </c>
      <c r="J280" s="64">
        <v>43138</v>
      </c>
      <c r="K280" s="69" t="s">
        <v>2314</v>
      </c>
      <c r="L280" s="69">
        <v>305</v>
      </c>
    </row>
    <row r="281" spans="1:12" ht="15" customHeight="1" x14ac:dyDescent="0.25">
      <c r="A281" s="16" t="s">
        <v>2457</v>
      </c>
      <c r="B281" s="8" t="s">
        <v>206</v>
      </c>
      <c r="C281" s="9" t="s">
        <v>209</v>
      </c>
      <c r="D281" s="9">
        <v>1</v>
      </c>
      <c r="E281" s="9">
        <v>7</v>
      </c>
      <c r="F281" s="9" t="s">
        <v>20</v>
      </c>
      <c r="G281" s="9" t="s">
        <v>4</v>
      </c>
      <c r="H281" s="20" t="s">
        <v>2297</v>
      </c>
      <c r="I281" s="2" t="s">
        <v>788</v>
      </c>
      <c r="J281" s="64">
        <v>43138</v>
      </c>
      <c r="K281" s="72" t="s">
        <v>2283</v>
      </c>
      <c r="L281" s="72" t="s">
        <v>2282</v>
      </c>
    </row>
    <row r="282" spans="1:12" ht="15" customHeight="1" x14ac:dyDescent="0.25">
      <c r="A282" s="16" t="s">
        <v>2458</v>
      </c>
      <c r="B282" s="8" t="s">
        <v>218</v>
      </c>
      <c r="C282" s="9" t="s">
        <v>39</v>
      </c>
      <c r="D282" s="9">
        <v>2</v>
      </c>
      <c r="E282" s="9">
        <v>3</v>
      </c>
      <c r="F282" s="9" t="s">
        <v>20</v>
      </c>
      <c r="G282" s="9" t="s">
        <v>4</v>
      </c>
      <c r="H282" s="15" t="s">
        <v>2304</v>
      </c>
      <c r="I282" s="2" t="s">
        <v>788</v>
      </c>
      <c r="J282" s="64">
        <v>43138</v>
      </c>
      <c r="K282" s="69" t="s">
        <v>2285</v>
      </c>
      <c r="L282" s="69" t="s">
        <v>2284</v>
      </c>
    </row>
    <row r="283" spans="1:12" ht="15" customHeight="1" x14ac:dyDescent="0.25">
      <c r="A283" s="13" t="s">
        <v>2459</v>
      </c>
      <c r="B283" s="8" t="s">
        <v>208</v>
      </c>
      <c r="C283" s="9" t="s">
        <v>209</v>
      </c>
      <c r="D283" s="9">
        <v>2</v>
      </c>
      <c r="E283" s="9">
        <v>4</v>
      </c>
      <c r="F283" s="9" t="s">
        <v>20</v>
      </c>
      <c r="G283" s="9" t="s">
        <v>4</v>
      </c>
      <c r="H283" s="20" t="s">
        <v>2297</v>
      </c>
      <c r="I283" s="2" t="s">
        <v>788</v>
      </c>
      <c r="J283" s="64">
        <v>43138</v>
      </c>
      <c r="K283" s="69" t="s">
        <v>2283</v>
      </c>
      <c r="L283" s="69" t="s">
        <v>2282</v>
      </c>
    </row>
    <row r="284" spans="1:12" ht="15" customHeight="1" x14ac:dyDescent="0.25">
      <c r="A284" s="13" t="s">
        <v>2460</v>
      </c>
      <c r="B284" s="8" t="s">
        <v>221</v>
      </c>
      <c r="C284" s="9" t="s">
        <v>183</v>
      </c>
      <c r="D284" s="9">
        <v>1</v>
      </c>
      <c r="E284" s="9">
        <v>4</v>
      </c>
      <c r="F284" s="9" t="s">
        <v>20</v>
      </c>
      <c r="G284" s="9" t="s">
        <v>17</v>
      </c>
      <c r="H284" s="20" t="s">
        <v>2297</v>
      </c>
      <c r="I284" s="2" t="s">
        <v>788</v>
      </c>
      <c r="J284" s="64">
        <v>43138</v>
      </c>
      <c r="K284" s="69" t="s">
        <v>2283</v>
      </c>
      <c r="L284" s="69" t="s">
        <v>2282</v>
      </c>
    </row>
    <row r="285" spans="1:12" ht="15" customHeight="1" x14ac:dyDescent="0.25">
      <c r="A285" s="16" t="s">
        <v>2461</v>
      </c>
      <c r="B285" s="15" t="s">
        <v>260</v>
      </c>
      <c r="C285" s="14" t="s">
        <v>209</v>
      </c>
      <c r="D285" s="14">
        <v>2</v>
      </c>
      <c r="E285" s="14">
        <v>4</v>
      </c>
      <c r="F285" s="14" t="s">
        <v>20</v>
      </c>
      <c r="G285" s="14" t="s">
        <v>4</v>
      </c>
      <c r="H285" s="15" t="s">
        <v>2304</v>
      </c>
      <c r="I285" s="17" t="s">
        <v>788</v>
      </c>
      <c r="J285" s="64">
        <v>43138</v>
      </c>
      <c r="K285" s="69" t="s">
        <v>2285</v>
      </c>
      <c r="L285" s="69" t="s">
        <v>2284</v>
      </c>
    </row>
    <row r="286" spans="1:12" ht="15" customHeight="1" x14ac:dyDescent="0.25">
      <c r="A286" s="16" t="s">
        <v>2462</v>
      </c>
      <c r="B286" s="15" t="s">
        <v>19</v>
      </c>
      <c r="C286" s="14" t="s">
        <v>209</v>
      </c>
      <c r="D286" s="14">
        <v>1</v>
      </c>
      <c r="E286" s="14">
        <v>4</v>
      </c>
      <c r="F286" s="14" t="s">
        <v>20</v>
      </c>
      <c r="G286" s="14" t="s">
        <v>17</v>
      </c>
      <c r="H286" s="20" t="s">
        <v>2297</v>
      </c>
      <c r="I286" s="2" t="s">
        <v>788</v>
      </c>
      <c r="J286" s="64">
        <v>43138</v>
      </c>
      <c r="K286" s="69" t="s">
        <v>2283</v>
      </c>
      <c r="L286" s="69" t="s">
        <v>2282</v>
      </c>
    </row>
    <row r="287" spans="1:12" ht="15" customHeight="1" x14ac:dyDescent="0.25">
      <c r="A287" s="13" t="s">
        <v>2463</v>
      </c>
      <c r="B287" s="8" t="s">
        <v>290</v>
      </c>
      <c r="C287" s="9" t="s">
        <v>183</v>
      </c>
      <c r="D287" s="9">
        <v>2</v>
      </c>
      <c r="E287" s="9">
        <v>2</v>
      </c>
      <c r="F287" s="9" t="s">
        <v>20</v>
      </c>
      <c r="G287" s="9" t="s">
        <v>17</v>
      </c>
      <c r="H287" s="15" t="s">
        <v>2304</v>
      </c>
      <c r="I287" s="2" t="s">
        <v>788</v>
      </c>
      <c r="J287" s="64">
        <v>43138</v>
      </c>
      <c r="K287" s="69" t="s">
        <v>2285</v>
      </c>
      <c r="L287" s="69" t="s">
        <v>2284</v>
      </c>
    </row>
    <row r="288" spans="1:12" ht="15" customHeight="1" x14ac:dyDescent="0.25">
      <c r="A288" s="16" t="s">
        <v>2464</v>
      </c>
      <c r="B288" s="15" t="s">
        <v>297</v>
      </c>
      <c r="C288" s="14" t="s">
        <v>54</v>
      </c>
      <c r="D288" s="14">
        <v>2</v>
      </c>
      <c r="E288" s="14">
        <v>4</v>
      </c>
      <c r="F288" s="14" t="s">
        <v>20</v>
      </c>
      <c r="G288" s="14" t="s">
        <v>17</v>
      </c>
      <c r="H288" s="20" t="s">
        <v>2297</v>
      </c>
      <c r="I288" s="2" t="s">
        <v>788</v>
      </c>
      <c r="J288" s="64">
        <v>43138</v>
      </c>
      <c r="K288" s="69" t="s">
        <v>2283</v>
      </c>
      <c r="L288" s="69" t="s">
        <v>2282</v>
      </c>
    </row>
    <row r="289" spans="1:12" ht="15" customHeight="1" x14ac:dyDescent="0.25">
      <c r="A289" s="13" t="s">
        <v>2465</v>
      </c>
      <c r="B289" s="8" t="s">
        <v>245</v>
      </c>
      <c r="C289" s="9" t="s">
        <v>39</v>
      </c>
      <c r="D289" s="9">
        <v>3</v>
      </c>
      <c r="E289" s="9">
        <v>3</v>
      </c>
      <c r="F289" s="9" t="s">
        <v>20</v>
      </c>
      <c r="G289" s="9" t="s">
        <v>4</v>
      </c>
      <c r="H289" s="20" t="s">
        <v>2297</v>
      </c>
      <c r="I289" s="2" t="s">
        <v>788</v>
      </c>
      <c r="J289" s="64">
        <v>43138</v>
      </c>
      <c r="K289" s="69" t="s">
        <v>2283</v>
      </c>
      <c r="L289" s="69" t="s">
        <v>2282</v>
      </c>
    </row>
    <row r="290" spans="1:12" ht="15" customHeight="1" x14ac:dyDescent="0.25">
      <c r="A290" s="13" t="s">
        <v>2466</v>
      </c>
      <c r="B290" s="8" t="s">
        <v>247</v>
      </c>
      <c r="C290" s="9" t="s">
        <v>39</v>
      </c>
      <c r="D290" s="9">
        <v>3</v>
      </c>
      <c r="E290" s="9">
        <v>4</v>
      </c>
      <c r="F290" s="9" t="s">
        <v>20</v>
      </c>
      <c r="G290" s="9" t="s">
        <v>4</v>
      </c>
      <c r="H290" s="26" t="s">
        <v>794</v>
      </c>
      <c r="I290" s="2" t="s">
        <v>788</v>
      </c>
      <c r="J290" s="64">
        <v>43138</v>
      </c>
      <c r="K290" s="69" t="s">
        <v>2314</v>
      </c>
      <c r="L290" s="69">
        <v>305</v>
      </c>
    </row>
    <row r="291" spans="1:12" ht="15" customHeight="1" x14ac:dyDescent="0.25">
      <c r="A291" s="13" t="s">
        <v>2467</v>
      </c>
      <c r="B291" s="15" t="s">
        <v>249</v>
      </c>
      <c r="C291" s="14" t="s">
        <v>183</v>
      </c>
      <c r="D291" s="14">
        <v>3</v>
      </c>
      <c r="E291" s="14">
        <v>2</v>
      </c>
      <c r="F291" s="14" t="s">
        <v>20</v>
      </c>
      <c r="G291" s="14" t="s">
        <v>4</v>
      </c>
      <c r="H291" s="20" t="s">
        <v>2297</v>
      </c>
      <c r="I291" s="2" t="s">
        <v>788</v>
      </c>
      <c r="J291" s="64">
        <v>43138</v>
      </c>
      <c r="K291" s="69" t="s">
        <v>2283</v>
      </c>
      <c r="L291" s="69" t="s">
        <v>2282</v>
      </c>
    </row>
    <row r="292" spans="1:12" ht="15" customHeight="1" x14ac:dyDescent="0.25">
      <c r="A292" s="16" t="s">
        <v>2468</v>
      </c>
      <c r="B292" s="15" t="s">
        <v>204</v>
      </c>
      <c r="C292" s="14" t="s">
        <v>2</v>
      </c>
      <c r="D292" s="14">
        <v>4</v>
      </c>
      <c r="E292" s="14">
        <v>3</v>
      </c>
      <c r="F292" s="14" t="s">
        <v>20</v>
      </c>
      <c r="G292" s="14" t="s">
        <v>4</v>
      </c>
      <c r="H292" s="15" t="s">
        <v>2304</v>
      </c>
      <c r="I292" s="2" t="s">
        <v>788</v>
      </c>
      <c r="J292" s="64">
        <v>43138</v>
      </c>
      <c r="K292" s="69" t="s">
        <v>2285</v>
      </c>
      <c r="L292" s="69" t="s">
        <v>2284</v>
      </c>
    </row>
    <row r="293" spans="1:12" ht="15" customHeight="1" x14ac:dyDescent="0.25">
      <c r="A293" s="16" t="s">
        <v>2469</v>
      </c>
      <c r="B293" s="15" t="s">
        <v>251</v>
      </c>
      <c r="C293" s="14" t="s">
        <v>209</v>
      </c>
      <c r="D293" s="14">
        <v>3</v>
      </c>
      <c r="E293" s="14">
        <v>4</v>
      </c>
      <c r="F293" s="14" t="s">
        <v>20</v>
      </c>
      <c r="G293" s="14" t="s">
        <v>4</v>
      </c>
      <c r="H293" s="15" t="s">
        <v>2304</v>
      </c>
      <c r="I293" s="17" t="s">
        <v>788</v>
      </c>
      <c r="J293" s="64">
        <v>43138</v>
      </c>
      <c r="K293" s="69" t="s">
        <v>2285</v>
      </c>
      <c r="L293" s="69" t="s">
        <v>2284</v>
      </c>
    </row>
    <row r="294" spans="1:12" ht="15" customHeight="1" x14ac:dyDescent="0.25">
      <c r="A294" s="13" t="s">
        <v>2470</v>
      </c>
      <c r="B294" s="8" t="s">
        <v>319</v>
      </c>
      <c r="C294" s="9" t="s">
        <v>209</v>
      </c>
      <c r="D294" s="9">
        <v>4</v>
      </c>
      <c r="E294" s="9">
        <v>5</v>
      </c>
      <c r="F294" s="9" t="s">
        <v>20</v>
      </c>
      <c r="G294" s="9" t="s">
        <v>4</v>
      </c>
      <c r="H294" s="26" t="s">
        <v>794</v>
      </c>
      <c r="I294" s="2" t="s">
        <v>788</v>
      </c>
      <c r="J294" s="64">
        <v>43138</v>
      </c>
      <c r="K294" s="72" t="s">
        <v>2314</v>
      </c>
      <c r="L294" s="72">
        <v>305</v>
      </c>
    </row>
    <row r="295" spans="1:12" ht="15" customHeight="1" x14ac:dyDescent="0.25">
      <c r="A295" s="13" t="s">
        <v>2471</v>
      </c>
      <c r="B295" s="8" t="s">
        <v>242</v>
      </c>
      <c r="C295" s="9" t="s">
        <v>2</v>
      </c>
      <c r="D295" s="9">
        <v>3</v>
      </c>
      <c r="E295" s="9">
        <v>2</v>
      </c>
      <c r="F295" s="9" t="s">
        <v>20</v>
      </c>
      <c r="G295" s="9" t="s">
        <v>4</v>
      </c>
      <c r="H295" s="26" t="s">
        <v>2291</v>
      </c>
      <c r="I295" s="2" t="s">
        <v>788</v>
      </c>
      <c r="J295" s="64">
        <v>43138</v>
      </c>
      <c r="K295" s="69" t="s">
        <v>2290</v>
      </c>
      <c r="L295" s="69">
        <v>111</v>
      </c>
    </row>
    <row r="296" spans="1:12" ht="15" customHeight="1" x14ac:dyDescent="0.25">
      <c r="A296" s="13" t="s">
        <v>2472</v>
      </c>
      <c r="B296" s="8" t="s">
        <v>320</v>
      </c>
      <c r="C296" s="9" t="s">
        <v>2</v>
      </c>
      <c r="D296" s="9">
        <v>4</v>
      </c>
      <c r="E296" s="9">
        <v>2</v>
      </c>
      <c r="F296" s="9" t="s">
        <v>20</v>
      </c>
      <c r="G296" s="9" t="s">
        <v>4</v>
      </c>
      <c r="H296" s="26" t="s">
        <v>2291</v>
      </c>
      <c r="I296" s="2" t="s">
        <v>788</v>
      </c>
      <c r="J296" s="64">
        <v>43138</v>
      </c>
      <c r="K296" s="69" t="s">
        <v>2290</v>
      </c>
      <c r="L296" s="69">
        <v>111</v>
      </c>
    </row>
    <row r="297" spans="1:12" ht="15" customHeight="1" x14ac:dyDescent="0.25">
      <c r="A297" s="16" t="s">
        <v>2473</v>
      </c>
      <c r="B297" s="15" t="s">
        <v>321</v>
      </c>
      <c r="C297" s="14" t="s">
        <v>2</v>
      </c>
      <c r="D297" s="14">
        <v>4</v>
      </c>
      <c r="E297" s="14">
        <v>2</v>
      </c>
      <c r="F297" s="14" t="s">
        <v>20</v>
      </c>
      <c r="G297" s="14" t="s">
        <v>4</v>
      </c>
      <c r="H297" s="15" t="s">
        <v>2302</v>
      </c>
      <c r="I297" s="17" t="s">
        <v>788</v>
      </c>
      <c r="J297" s="64">
        <v>43138</v>
      </c>
      <c r="K297" s="69" t="s">
        <v>824</v>
      </c>
      <c r="L297" s="69">
        <v>112</v>
      </c>
    </row>
    <row r="298" spans="1:12" ht="15" customHeight="1" x14ac:dyDescent="0.25">
      <c r="A298" s="13" t="s">
        <v>2474</v>
      </c>
      <c r="B298" s="8" t="s">
        <v>259</v>
      </c>
      <c r="C298" s="9" t="s">
        <v>183</v>
      </c>
      <c r="D298" s="9">
        <v>3</v>
      </c>
      <c r="E298" s="9">
        <v>3</v>
      </c>
      <c r="F298" s="9" t="s">
        <v>20</v>
      </c>
      <c r="G298" s="9" t="s">
        <v>4</v>
      </c>
      <c r="H298" s="17" t="s">
        <v>2299</v>
      </c>
      <c r="I298" s="2" t="s">
        <v>788</v>
      </c>
      <c r="J298" s="64">
        <v>43138</v>
      </c>
      <c r="K298" s="72" t="s">
        <v>2312</v>
      </c>
      <c r="L298" s="72" t="s">
        <v>2313</v>
      </c>
    </row>
    <row r="299" spans="1:12" ht="15" customHeight="1" x14ac:dyDescent="0.25">
      <c r="A299" s="13" t="s">
        <v>2475</v>
      </c>
      <c r="B299" s="8" t="s">
        <v>233</v>
      </c>
      <c r="C299" s="9" t="s">
        <v>183</v>
      </c>
      <c r="D299" s="9">
        <v>4</v>
      </c>
      <c r="E299" s="9">
        <v>3</v>
      </c>
      <c r="F299" s="9" t="s">
        <v>20</v>
      </c>
      <c r="G299" s="9" t="s">
        <v>4</v>
      </c>
      <c r="H299" s="15" t="s">
        <v>2304</v>
      </c>
      <c r="I299" s="2" t="s">
        <v>788</v>
      </c>
      <c r="J299" s="64">
        <v>43138</v>
      </c>
      <c r="K299" s="69" t="s">
        <v>2285</v>
      </c>
      <c r="L299" s="69" t="s">
        <v>2284</v>
      </c>
    </row>
    <row r="300" spans="1:12" ht="15" customHeight="1" x14ac:dyDescent="0.25">
      <c r="A300" s="13" t="s">
        <v>2476</v>
      </c>
      <c r="B300" s="8" t="s">
        <v>255</v>
      </c>
      <c r="C300" s="9" t="s">
        <v>209</v>
      </c>
      <c r="D300" s="9">
        <v>3</v>
      </c>
      <c r="E300" s="9">
        <v>4</v>
      </c>
      <c r="F300" s="9" t="s">
        <v>20</v>
      </c>
      <c r="G300" s="9" t="s">
        <v>4</v>
      </c>
      <c r="H300" s="20" t="s">
        <v>2297</v>
      </c>
      <c r="I300" s="2" t="s">
        <v>788</v>
      </c>
      <c r="J300" s="64">
        <v>43138</v>
      </c>
      <c r="K300" s="69" t="s">
        <v>2283</v>
      </c>
      <c r="L300" s="69" t="s">
        <v>2282</v>
      </c>
    </row>
    <row r="301" spans="1:12" ht="15" customHeight="1" x14ac:dyDescent="0.25">
      <c r="A301" s="13" t="s">
        <v>2477</v>
      </c>
      <c r="B301" s="8" t="s">
        <v>301</v>
      </c>
      <c r="C301" s="9" t="s">
        <v>39</v>
      </c>
      <c r="D301" s="9">
        <v>4</v>
      </c>
      <c r="E301" s="9">
        <v>5</v>
      </c>
      <c r="F301" s="9" t="s">
        <v>20</v>
      </c>
      <c r="G301" s="9" t="s">
        <v>4</v>
      </c>
      <c r="H301" s="15" t="s">
        <v>2304</v>
      </c>
      <c r="I301" s="2" t="s">
        <v>788</v>
      </c>
      <c r="J301" s="64">
        <v>43138</v>
      </c>
      <c r="K301" s="69" t="s">
        <v>2285</v>
      </c>
      <c r="L301" s="69" t="s">
        <v>2284</v>
      </c>
    </row>
    <row r="302" spans="1:12" ht="15" customHeight="1" x14ac:dyDescent="0.25">
      <c r="A302" s="13" t="s">
        <v>2478</v>
      </c>
      <c r="B302" s="8" t="s">
        <v>225</v>
      </c>
      <c r="C302" s="9" t="s">
        <v>28</v>
      </c>
      <c r="D302" s="9">
        <v>1</v>
      </c>
      <c r="E302" s="9">
        <v>4</v>
      </c>
      <c r="F302" s="9" t="s">
        <v>20</v>
      </c>
      <c r="G302" s="9" t="s">
        <v>4</v>
      </c>
      <c r="H302" s="15" t="s">
        <v>2304</v>
      </c>
      <c r="I302" s="2" t="s">
        <v>788</v>
      </c>
      <c r="J302" s="64">
        <v>43138</v>
      </c>
      <c r="K302" s="69" t="s">
        <v>2285</v>
      </c>
      <c r="L302" s="69" t="s">
        <v>2284</v>
      </c>
    </row>
    <row r="303" spans="1:12" ht="15" customHeight="1" x14ac:dyDescent="0.25">
      <c r="A303" s="13" t="s">
        <v>2479</v>
      </c>
      <c r="B303" s="8" t="s">
        <v>292</v>
      </c>
      <c r="C303" s="9" t="s">
        <v>28</v>
      </c>
      <c r="D303" s="9">
        <v>2</v>
      </c>
      <c r="E303" s="9">
        <v>4</v>
      </c>
      <c r="F303" s="9" t="s">
        <v>20</v>
      </c>
      <c r="G303" s="9" t="s">
        <v>4</v>
      </c>
      <c r="H303" s="15" t="s">
        <v>2304</v>
      </c>
      <c r="I303" s="2" t="s">
        <v>788</v>
      </c>
      <c r="J303" s="64">
        <v>43138</v>
      </c>
      <c r="K303" s="69" t="s">
        <v>2285</v>
      </c>
      <c r="L303" s="69" t="s">
        <v>2284</v>
      </c>
    </row>
    <row r="304" spans="1:12" ht="15" customHeight="1" x14ac:dyDescent="0.25">
      <c r="A304" s="13" t="s">
        <v>2480</v>
      </c>
      <c r="B304" s="8" t="s">
        <v>227</v>
      </c>
      <c r="C304" s="9" t="s">
        <v>28</v>
      </c>
      <c r="D304" s="9">
        <v>1</v>
      </c>
      <c r="E304" s="9">
        <v>4</v>
      </c>
      <c r="F304" s="9" t="s">
        <v>20</v>
      </c>
      <c r="G304" s="9" t="s">
        <v>4</v>
      </c>
      <c r="H304" s="20" t="s">
        <v>2297</v>
      </c>
      <c r="I304" s="2" t="s">
        <v>788</v>
      </c>
      <c r="J304" s="64">
        <v>43138</v>
      </c>
      <c r="K304" s="69" t="s">
        <v>2283</v>
      </c>
      <c r="L304" s="69" t="s">
        <v>2282</v>
      </c>
    </row>
    <row r="305" spans="1:12" ht="15" customHeight="1" x14ac:dyDescent="0.25">
      <c r="A305" s="13" t="s">
        <v>2481</v>
      </c>
      <c r="B305" s="8" t="s">
        <v>293</v>
      </c>
      <c r="C305" s="9" t="s">
        <v>28</v>
      </c>
      <c r="D305" s="9">
        <v>2</v>
      </c>
      <c r="E305" s="9">
        <v>4</v>
      </c>
      <c r="F305" s="9" t="s">
        <v>20</v>
      </c>
      <c r="G305" s="9" t="s">
        <v>4</v>
      </c>
      <c r="H305" s="20" t="s">
        <v>2297</v>
      </c>
      <c r="I305" s="2" t="s">
        <v>788</v>
      </c>
      <c r="J305" s="64">
        <v>43138</v>
      </c>
      <c r="K305" s="69" t="s">
        <v>2283</v>
      </c>
      <c r="L305" s="69" t="s">
        <v>2282</v>
      </c>
    </row>
    <row r="306" spans="1:12" ht="15" customHeight="1" x14ac:dyDescent="0.25">
      <c r="A306" s="13" t="s">
        <v>2482</v>
      </c>
      <c r="B306" s="15" t="s">
        <v>228</v>
      </c>
      <c r="C306" s="14" t="s">
        <v>28</v>
      </c>
      <c r="D306" s="14">
        <v>1</v>
      </c>
      <c r="E306" s="14">
        <v>4</v>
      </c>
      <c r="F306" s="14" t="s">
        <v>20</v>
      </c>
      <c r="G306" s="14" t="s">
        <v>4</v>
      </c>
      <c r="H306" s="20" t="s">
        <v>2297</v>
      </c>
      <c r="I306" s="17" t="s">
        <v>788</v>
      </c>
      <c r="J306" s="64">
        <v>43138</v>
      </c>
      <c r="K306" s="72" t="s">
        <v>2283</v>
      </c>
      <c r="L306" s="72" t="s">
        <v>2282</v>
      </c>
    </row>
    <row r="307" spans="1:12" ht="15" customHeight="1" x14ac:dyDescent="0.25">
      <c r="A307" s="13" t="s">
        <v>2483</v>
      </c>
      <c r="B307" s="8" t="s">
        <v>221</v>
      </c>
      <c r="C307" s="9" t="s">
        <v>11</v>
      </c>
      <c r="D307" s="9">
        <v>2</v>
      </c>
      <c r="E307" s="9">
        <v>4</v>
      </c>
      <c r="F307" s="9" t="s">
        <v>20</v>
      </c>
      <c r="G307" s="9" t="s">
        <v>4</v>
      </c>
      <c r="H307" s="20" t="s">
        <v>2297</v>
      </c>
      <c r="I307" s="2" t="s">
        <v>788</v>
      </c>
      <c r="J307" s="64">
        <v>43138</v>
      </c>
      <c r="K307" s="69" t="s">
        <v>2283</v>
      </c>
      <c r="L307" s="69" t="s">
        <v>2282</v>
      </c>
    </row>
    <row r="308" spans="1:12" ht="15" customHeight="1" x14ac:dyDescent="0.25">
      <c r="A308" s="13" t="s">
        <v>2484</v>
      </c>
      <c r="B308" s="8" t="s">
        <v>229</v>
      </c>
      <c r="C308" s="9" t="s">
        <v>28</v>
      </c>
      <c r="D308" s="9">
        <v>1</v>
      </c>
      <c r="E308" s="9">
        <v>4</v>
      </c>
      <c r="F308" s="9" t="s">
        <v>20</v>
      </c>
      <c r="G308" s="9" t="s">
        <v>4</v>
      </c>
      <c r="H308" s="20" t="s">
        <v>2297</v>
      </c>
      <c r="I308" s="2" t="s">
        <v>788</v>
      </c>
      <c r="J308" s="64">
        <v>43138</v>
      </c>
      <c r="K308" s="69" t="s">
        <v>2283</v>
      </c>
      <c r="L308" s="69" t="s">
        <v>2282</v>
      </c>
    </row>
    <row r="309" spans="1:12" ht="15" customHeight="1" x14ac:dyDescent="0.25">
      <c r="A309" s="13" t="s">
        <v>2485</v>
      </c>
      <c r="B309" s="8" t="s">
        <v>230</v>
      </c>
      <c r="C309" s="9" t="s">
        <v>28</v>
      </c>
      <c r="D309" s="9">
        <v>1</v>
      </c>
      <c r="E309" s="9">
        <v>5</v>
      </c>
      <c r="F309" s="9" t="s">
        <v>20</v>
      </c>
      <c r="G309" s="9" t="s">
        <v>4</v>
      </c>
      <c r="H309" s="15" t="s">
        <v>2304</v>
      </c>
      <c r="I309" s="2" t="s">
        <v>788</v>
      </c>
      <c r="J309" s="64">
        <v>43138</v>
      </c>
      <c r="K309" s="69" t="s">
        <v>2285</v>
      </c>
      <c r="L309" s="69" t="s">
        <v>2284</v>
      </c>
    </row>
    <row r="310" spans="1:12" ht="15" customHeight="1" x14ac:dyDescent="0.25">
      <c r="A310" s="13" t="s">
        <v>2486</v>
      </c>
      <c r="B310" s="8" t="s">
        <v>294</v>
      </c>
      <c r="C310" s="9" t="s">
        <v>28</v>
      </c>
      <c r="D310" s="9">
        <v>2</v>
      </c>
      <c r="E310" s="9">
        <v>5</v>
      </c>
      <c r="F310" s="9" t="s">
        <v>20</v>
      </c>
      <c r="G310" s="9" t="s">
        <v>4</v>
      </c>
      <c r="H310" s="20" t="s">
        <v>2297</v>
      </c>
      <c r="I310" s="2" t="s">
        <v>788</v>
      </c>
      <c r="J310" s="64">
        <v>43138</v>
      </c>
      <c r="K310" s="69" t="s">
        <v>2283</v>
      </c>
      <c r="L310" s="69" t="s">
        <v>2282</v>
      </c>
    </row>
    <row r="311" spans="1:12" ht="15" customHeight="1" x14ac:dyDescent="0.25">
      <c r="A311" s="16" t="s">
        <v>2487</v>
      </c>
      <c r="B311" s="15" t="s">
        <v>260</v>
      </c>
      <c r="C311" s="14" t="s">
        <v>28</v>
      </c>
      <c r="D311" s="14">
        <v>3</v>
      </c>
      <c r="E311" s="14">
        <v>4</v>
      </c>
      <c r="F311" s="14" t="s">
        <v>20</v>
      </c>
      <c r="G311" s="14" t="s">
        <v>4</v>
      </c>
      <c r="H311" s="15" t="s">
        <v>2304</v>
      </c>
      <c r="I311" s="17" t="s">
        <v>788</v>
      </c>
      <c r="J311" s="64">
        <v>43138</v>
      </c>
      <c r="K311" s="72" t="s">
        <v>2285</v>
      </c>
      <c r="L311" s="72" t="s">
        <v>2284</v>
      </c>
    </row>
    <row r="312" spans="1:12" ht="15" customHeight="1" x14ac:dyDescent="0.25">
      <c r="A312" s="16" t="s">
        <v>2488</v>
      </c>
      <c r="B312" s="15" t="s">
        <v>251</v>
      </c>
      <c r="C312" s="14" t="s">
        <v>28</v>
      </c>
      <c r="D312" s="14">
        <v>4</v>
      </c>
      <c r="E312" s="14">
        <v>5</v>
      </c>
      <c r="F312" s="14" t="s">
        <v>20</v>
      </c>
      <c r="G312" s="14" t="s">
        <v>4</v>
      </c>
      <c r="H312" s="15" t="s">
        <v>2304</v>
      </c>
      <c r="I312" s="17" t="s">
        <v>788</v>
      </c>
      <c r="J312" s="64">
        <v>43138</v>
      </c>
      <c r="K312" s="69" t="s">
        <v>2285</v>
      </c>
      <c r="L312" s="69" t="s">
        <v>2284</v>
      </c>
    </row>
    <row r="313" spans="1:12" ht="15" customHeight="1" x14ac:dyDescent="0.25">
      <c r="A313" s="16" t="s">
        <v>2489</v>
      </c>
      <c r="B313" s="8" t="s">
        <v>261</v>
      </c>
      <c r="C313" s="9" t="s">
        <v>28</v>
      </c>
      <c r="D313" s="9">
        <v>3</v>
      </c>
      <c r="E313" s="9">
        <v>4</v>
      </c>
      <c r="F313" s="9" t="s">
        <v>20</v>
      </c>
      <c r="G313" s="9" t="s">
        <v>4</v>
      </c>
      <c r="H313" s="20" t="s">
        <v>2297</v>
      </c>
      <c r="I313" s="2" t="s">
        <v>788</v>
      </c>
      <c r="J313" s="64">
        <v>43138</v>
      </c>
      <c r="K313" s="72" t="s">
        <v>2283</v>
      </c>
      <c r="L313" s="72" t="s">
        <v>2282</v>
      </c>
    </row>
    <row r="314" spans="1:12" ht="15" customHeight="1" x14ac:dyDescent="0.25">
      <c r="A314" s="16" t="s">
        <v>2490</v>
      </c>
      <c r="B314" s="8" t="s">
        <v>318</v>
      </c>
      <c r="C314" s="9" t="s">
        <v>28</v>
      </c>
      <c r="D314" s="9">
        <v>4</v>
      </c>
      <c r="E314" s="9">
        <v>5</v>
      </c>
      <c r="F314" s="9" t="s">
        <v>20</v>
      </c>
      <c r="G314" s="9" t="s">
        <v>4</v>
      </c>
      <c r="H314" s="20" t="s">
        <v>2297</v>
      </c>
      <c r="I314" s="2" t="s">
        <v>788</v>
      </c>
      <c r="J314" s="64">
        <v>43138</v>
      </c>
      <c r="K314" s="72" t="s">
        <v>2283</v>
      </c>
      <c r="L314" s="72" t="s">
        <v>2282</v>
      </c>
    </row>
    <row r="315" spans="1:12" ht="15" customHeight="1" x14ac:dyDescent="0.25">
      <c r="A315" s="16" t="s">
        <v>2491</v>
      </c>
      <c r="B315" s="8" t="s">
        <v>262</v>
      </c>
      <c r="C315" s="9" t="s">
        <v>28</v>
      </c>
      <c r="D315" s="9">
        <v>3</v>
      </c>
      <c r="E315" s="9">
        <v>4</v>
      </c>
      <c r="F315" s="9" t="s">
        <v>20</v>
      </c>
      <c r="G315" s="9" t="s">
        <v>4</v>
      </c>
      <c r="H315" s="20" t="s">
        <v>2297</v>
      </c>
      <c r="I315" s="2" t="s">
        <v>788</v>
      </c>
      <c r="J315" s="64">
        <v>43138</v>
      </c>
      <c r="K315" s="69" t="s">
        <v>2283</v>
      </c>
      <c r="L315" s="69" t="s">
        <v>2282</v>
      </c>
    </row>
    <row r="316" spans="1:12" ht="15" customHeight="1" x14ac:dyDescent="0.25">
      <c r="A316" s="16" t="s">
        <v>2492</v>
      </c>
      <c r="B316" s="8" t="s">
        <v>322</v>
      </c>
      <c r="C316" s="9" t="s">
        <v>11</v>
      </c>
      <c r="D316" s="9">
        <v>4</v>
      </c>
      <c r="E316" s="9">
        <v>4</v>
      </c>
      <c r="F316" s="9" t="s">
        <v>20</v>
      </c>
      <c r="G316" s="9" t="s">
        <v>4</v>
      </c>
      <c r="H316" s="26" t="s">
        <v>794</v>
      </c>
      <c r="I316" s="2" t="s">
        <v>788</v>
      </c>
      <c r="J316" s="64">
        <v>43138</v>
      </c>
      <c r="K316" s="72" t="s">
        <v>2314</v>
      </c>
      <c r="L316" s="72">
        <v>305</v>
      </c>
    </row>
    <row r="317" spans="1:12" ht="15" customHeight="1" x14ac:dyDescent="0.25">
      <c r="A317" s="16" t="s">
        <v>2493</v>
      </c>
      <c r="B317" s="8" t="s">
        <v>263</v>
      </c>
      <c r="C317" s="9" t="s">
        <v>28</v>
      </c>
      <c r="D317" s="9">
        <v>3</v>
      </c>
      <c r="E317" s="9">
        <v>4</v>
      </c>
      <c r="F317" s="9" t="s">
        <v>20</v>
      </c>
      <c r="G317" s="9" t="s">
        <v>4</v>
      </c>
      <c r="H317" s="20" t="s">
        <v>2297</v>
      </c>
      <c r="I317" s="2" t="s">
        <v>788</v>
      </c>
      <c r="J317" s="64">
        <v>43138</v>
      </c>
      <c r="K317" s="69" t="s">
        <v>2283</v>
      </c>
      <c r="L317" s="69" t="s">
        <v>2282</v>
      </c>
    </row>
    <row r="318" spans="1:12" ht="15" customHeight="1" x14ac:dyDescent="0.25">
      <c r="A318" s="16" t="s">
        <v>2494</v>
      </c>
      <c r="B318" s="8" t="s">
        <v>323</v>
      </c>
      <c r="C318" s="9" t="s">
        <v>28</v>
      </c>
      <c r="D318" s="9">
        <v>4</v>
      </c>
      <c r="E318" s="9">
        <v>4</v>
      </c>
      <c r="F318" s="9" t="s">
        <v>20</v>
      </c>
      <c r="G318" s="9" t="s">
        <v>4</v>
      </c>
      <c r="H318" s="20" t="s">
        <v>2297</v>
      </c>
      <c r="I318" s="2" t="s">
        <v>788</v>
      </c>
      <c r="J318" s="64">
        <v>43138</v>
      </c>
      <c r="K318" s="72" t="s">
        <v>2283</v>
      </c>
      <c r="L318" s="72" t="s">
        <v>2282</v>
      </c>
    </row>
    <row r="319" spans="1:12" ht="15" customHeight="1" x14ac:dyDescent="0.25">
      <c r="A319" s="16" t="s">
        <v>2495</v>
      </c>
      <c r="B319" s="8" t="s">
        <v>264</v>
      </c>
      <c r="C319" s="9" t="s">
        <v>2</v>
      </c>
      <c r="D319" s="9">
        <v>3</v>
      </c>
      <c r="E319" s="9">
        <v>2</v>
      </c>
      <c r="F319" s="9" t="s">
        <v>20</v>
      </c>
      <c r="G319" s="9" t="s">
        <v>4</v>
      </c>
      <c r="H319" s="26" t="s">
        <v>2291</v>
      </c>
      <c r="I319" s="2" t="s">
        <v>788</v>
      </c>
      <c r="J319" s="64">
        <v>43138</v>
      </c>
      <c r="K319" s="72" t="s">
        <v>2290</v>
      </c>
      <c r="L319" s="72">
        <v>111</v>
      </c>
    </row>
    <row r="320" spans="1:12" ht="15" customHeight="1" x14ac:dyDescent="0.25">
      <c r="A320" s="16" t="s">
        <v>2496</v>
      </c>
      <c r="B320" s="8" t="s">
        <v>324</v>
      </c>
      <c r="C320" s="9" t="s">
        <v>2</v>
      </c>
      <c r="D320" s="9">
        <v>4</v>
      </c>
      <c r="E320" s="9">
        <v>2</v>
      </c>
      <c r="F320" s="9" t="s">
        <v>20</v>
      </c>
      <c r="G320" s="9" t="s">
        <v>4</v>
      </c>
      <c r="H320" s="26" t="s">
        <v>2291</v>
      </c>
      <c r="I320" s="2" t="s">
        <v>788</v>
      </c>
      <c r="J320" s="64">
        <v>43138</v>
      </c>
      <c r="K320" s="69" t="s">
        <v>2290</v>
      </c>
      <c r="L320" s="69">
        <v>111</v>
      </c>
    </row>
    <row r="321" spans="1:12" ht="15" customHeight="1" x14ac:dyDescent="0.25">
      <c r="A321" s="13" t="s">
        <v>2497</v>
      </c>
      <c r="B321" s="8" t="s">
        <v>325</v>
      </c>
      <c r="C321" s="9" t="s">
        <v>2</v>
      </c>
      <c r="D321" s="9">
        <v>4</v>
      </c>
      <c r="E321" s="9">
        <v>2</v>
      </c>
      <c r="F321" s="9" t="s">
        <v>20</v>
      </c>
      <c r="G321" s="9" t="s">
        <v>4</v>
      </c>
      <c r="H321" s="4" t="s">
        <v>2305</v>
      </c>
      <c r="I321" s="2" t="s">
        <v>788</v>
      </c>
      <c r="J321" s="64">
        <v>43138</v>
      </c>
      <c r="K321" s="72" t="s">
        <v>2314</v>
      </c>
      <c r="L321" s="72">
        <v>110</v>
      </c>
    </row>
    <row r="322" spans="1:12" ht="15" customHeight="1" x14ac:dyDescent="0.25">
      <c r="A322" s="13" t="s">
        <v>2498</v>
      </c>
      <c r="B322" s="15" t="s">
        <v>265</v>
      </c>
      <c r="C322" s="9" t="s">
        <v>2</v>
      </c>
      <c r="D322" s="9">
        <v>3</v>
      </c>
      <c r="E322" s="9">
        <v>2</v>
      </c>
      <c r="F322" s="9" t="s">
        <v>20</v>
      </c>
      <c r="G322" s="9" t="s">
        <v>4</v>
      </c>
      <c r="H322" s="20" t="s">
        <v>2297</v>
      </c>
      <c r="I322" s="2" t="s">
        <v>788</v>
      </c>
      <c r="J322" s="64">
        <v>43138</v>
      </c>
      <c r="K322" s="72" t="s">
        <v>2283</v>
      </c>
      <c r="L322" s="72" t="s">
        <v>2282</v>
      </c>
    </row>
    <row r="323" spans="1:12" ht="15" customHeight="1" x14ac:dyDescent="0.25">
      <c r="A323" s="13" t="s">
        <v>2499</v>
      </c>
      <c r="B323" s="8" t="s">
        <v>326</v>
      </c>
      <c r="C323" s="9" t="s">
        <v>2</v>
      </c>
      <c r="D323" s="9">
        <v>4</v>
      </c>
      <c r="E323" s="9">
        <v>2</v>
      </c>
      <c r="F323" s="9" t="s">
        <v>20</v>
      </c>
      <c r="G323" s="9" t="s">
        <v>4</v>
      </c>
      <c r="H323" s="4" t="s">
        <v>2305</v>
      </c>
      <c r="I323" s="2" t="s">
        <v>788</v>
      </c>
      <c r="J323" s="64">
        <v>43138</v>
      </c>
      <c r="K323" s="69" t="s">
        <v>2314</v>
      </c>
      <c r="L323" s="69">
        <v>110</v>
      </c>
    </row>
    <row r="324" spans="1:12" ht="15" customHeight="1" x14ac:dyDescent="0.25">
      <c r="A324" s="13" t="s">
        <v>2500</v>
      </c>
      <c r="B324" s="8" t="s">
        <v>266</v>
      </c>
      <c r="C324" s="9" t="s">
        <v>28</v>
      </c>
      <c r="D324" s="9">
        <v>3</v>
      </c>
      <c r="E324" s="9">
        <v>5</v>
      </c>
      <c r="F324" s="9" t="s">
        <v>20</v>
      </c>
      <c r="G324" s="9" t="s">
        <v>4</v>
      </c>
      <c r="H324" s="20" t="s">
        <v>2297</v>
      </c>
      <c r="I324" s="2" t="s">
        <v>788</v>
      </c>
      <c r="J324" s="64">
        <v>43138</v>
      </c>
      <c r="K324" s="69" t="s">
        <v>2283</v>
      </c>
      <c r="L324" s="69" t="s">
        <v>2282</v>
      </c>
    </row>
    <row r="325" spans="1:12" ht="15" customHeight="1" x14ac:dyDescent="0.25">
      <c r="A325" s="13" t="s">
        <v>2501</v>
      </c>
      <c r="B325" s="8" t="s">
        <v>258</v>
      </c>
      <c r="C325" s="9" t="s">
        <v>2</v>
      </c>
      <c r="D325" s="9">
        <v>3</v>
      </c>
      <c r="E325" s="9">
        <v>2</v>
      </c>
      <c r="F325" s="9" t="s">
        <v>20</v>
      </c>
      <c r="G325" s="9" t="s">
        <v>4</v>
      </c>
      <c r="H325" s="4" t="s">
        <v>111</v>
      </c>
      <c r="I325" s="2" t="s">
        <v>788</v>
      </c>
      <c r="J325" s="64">
        <v>43138</v>
      </c>
      <c r="K325" s="72" t="s">
        <v>824</v>
      </c>
      <c r="L325" s="72">
        <v>110</v>
      </c>
    </row>
    <row r="326" spans="1:12" ht="15" customHeight="1" x14ac:dyDescent="0.25">
      <c r="A326" s="13" t="s">
        <v>2502</v>
      </c>
      <c r="B326" s="8" t="s">
        <v>327</v>
      </c>
      <c r="C326" s="9" t="s">
        <v>2</v>
      </c>
      <c r="D326" s="9">
        <v>4</v>
      </c>
      <c r="E326" s="9">
        <v>2</v>
      </c>
      <c r="F326" s="9" t="s">
        <v>20</v>
      </c>
      <c r="G326" s="9" t="s">
        <v>4</v>
      </c>
      <c r="H326" s="17" t="s">
        <v>2299</v>
      </c>
      <c r="I326" s="2" t="s">
        <v>788</v>
      </c>
      <c r="J326" s="64">
        <v>43138</v>
      </c>
      <c r="K326" s="72" t="s">
        <v>2312</v>
      </c>
      <c r="L326" s="72" t="s">
        <v>2313</v>
      </c>
    </row>
    <row r="327" spans="1:12" ht="15" customHeight="1" x14ac:dyDescent="0.25">
      <c r="A327" s="13" t="s">
        <v>2503</v>
      </c>
      <c r="B327" s="8" t="s">
        <v>328</v>
      </c>
      <c r="C327" s="9" t="s">
        <v>28</v>
      </c>
      <c r="D327" s="9">
        <v>4</v>
      </c>
      <c r="E327" s="9">
        <v>6</v>
      </c>
      <c r="F327" s="9" t="s">
        <v>20</v>
      </c>
      <c r="G327" s="9" t="s">
        <v>4</v>
      </c>
      <c r="H327" s="20" t="s">
        <v>2297</v>
      </c>
      <c r="I327" s="2" t="s">
        <v>788</v>
      </c>
      <c r="J327" s="64">
        <v>43138</v>
      </c>
      <c r="K327" s="69" t="s">
        <v>2283</v>
      </c>
      <c r="L327" s="69" t="s">
        <v>2282</v>
      </c>
    </row>
    <row r="328" spans="1:12" ht="15" customHeight="1" x14ac:dyDescent="0.25">
      <c r="A328" s="12" t="s">
        <v>2504</v>
      </c>
      <c r="B328" s="4" t="s">
        <v>112</v>
      </c>
      <c r="C328" s="5" t="s">
        <v>54</v>
      </c>
      <c r="D328" s="5">
        <v>1</v>
      </c>
      <c r="E328" s="5">
        <v>4</v>
      </c>
      <c r="F328" s="5" t="s">
        <v>3</v>
      </c>
      <c r="G328" s="5" t="s">
        <v>4</v>
      </c>
      <c r="H328" s="4" t="s">
        <v>2301</v>
      </c>
      <c r="I328" s="2" t="s">
        <v>787</v>
      </c>
      <c r="J328" s="64">
        <v>43138</v>
      </c>
      <c r="K328" s="72" t="s">
        <v>2286</v>
      </c>
      <c r="L328" s="72">
        <v>106</v>
      </c>
    </row>
    <row r="329" spans="1:12" ht="15" customHeight="1" x14ac:dyDescent="0.25">
      <c r="A329" s="12" t="s">
        <v>2505</v>
      </c>
      <c r="B329" s="4" t="s">
        <v>152</v>
      </c>
      <c r="C329" s="5" t="s">
        <v>54</v>
      </c>
      <c r="D329" s="5">
        <v>2</v>
      </c>
      <c r="E329" s="5">
        <v>4</v>
      </c>
      <c r="F329" s="5" t="s">
        <v>3</v>
      </c>
      <c r="G329" s="5" t="s">
        <v>4</v>
      </c>
      <c r="H329" s="4" t="s">
        <v>2301</v>
      </c>
      <c r="I329" s="2" t="s">
        <v>787</v>
      </c>
      <c r="J329" s="64">
        <v>43138</v>
      </c>
      <c r="K329" s="69" t="s">
        <v>2286</v>
      </c>
      <c r="L329" s="69">
        <v>106</v>
      </c>
    </row>
    <row r="330" spans="1:12" ht="15" customHeight="1" x14ac:dyDescent="0.25">
      <c r="A330" s="12" t="s">
        <v>2506</v>
      </c>
      <c r="B330" s="4" t="s">
        <v>113</v>
      </c>
      <c r="C330" s="5" t="s">
        <v>54</v>
      </c>
      <c r="D330" s="5">
        <v>1</v>
      </c>
      <c r="E330" s="5">
        <v>3</v>
      </c>
      <c r="F330" s="5" t="s">
        <v>3</v>
      </c>
      <c r="G330" s="5" t="s">
        <v>4</v>
      </c>
      <c r="H330" s="4" t="s">
        <v>2305</v>
      </c>
      <c r="I330" s="2" t="s">
        <v>787</v>
      </c>
      <c r="J330" s="64">
        <v>43138</v>
      </c>
      <c r="K330" s="69" t="s">
        <v>2314</v>
      </c>
      <c r="L330" s="69">
        <v>110</v>
      </c>
    </row>
    <row r="331" spans="1:12" ht="15" customHeight="1" x14ac:dyDescent="0.25">
      <c r="A331" s="12" t="s">
        <v>2507</v>
      </c>
      <c r="B331" s="20" t="s">
        <v>153</v>
      </c>
      <c r="C331" s="22" t="s">
        <v>2</v>
      </c>
      <c r="D331" s="22">
        <v>2</v>
      </c>
      <c r="E331" s="22">
        <v>3</v>
      </c>
      <c r="F331" s="22" t="s">
        <v>3</v>
      </c>
      <c r="G331" s="22" t="s">
        <v>4</v>
      </c>
      <c r="H331" s="20" t="s">
        <v>382</v>
      </c>
      <c r="I331" s="2" t="s">
        <v>787</v>
      </c>
      <c r="J331" s="64">
        <v>43138</v>
      </c>
      <c r="K331" s="69" t="s">
        <v>2315</v>
      </c>
      <c r="L331" s="69">
        <v>111</v>
      </c>
    </row>
    <row r="332" spans="1:12" ht="15" customHeight="1" x14ac:dyDescent="0.25">
      <c r="A332" s="12" t="s">
        <v>2508</v>
      </c>
      <c r="B332" s="4" t="s">
        <v>115</v>
      </c>
      <c r="C332" s="5" t="s">
        <v>54</v>
      </c>
      <c r="D332" s="5">
        <v>1</v>
      </c>
      <c r="E332" s="5">
        <v>4</v>
      </c>
      <c r="F332" s="5" t="s">
        <v>20</v>
      </c>
      <c r="G332" s="5" t="s">
        <v>4</v>
      </c>
      <c r="H332" s="17" t="s">
        <v>2299</v>
      </c>
      <c r="I332" s="2" t="s">
        <v>787</v>
      </c>
      <c r="J332" s="64">
        <v>43138</v>
      </c>
      <c r="K332" s="69" t="s">
        <v>2312</v>
      </c>
      <c r="L332" s="69" t="s">
        <v>2313</v>
      </c>
    </row>
    <row r="333" spans="1:12" ht="15" customHeight="1" x14ac:dyDescent="0.25">
      <c r="A333" s="12" t="s">
        <v>2509</v>
      </c>
      <c r="B333" s="20" t="s">
        <v>75</v>
      </c>
      <c r="C333" s="22" t="s">
        <v>2</v>
      </c>
      <c r="D333" s="22">
        <v>2</v>
      </c>
      <c r="E333" s="22">
        <v>2</v>
      </c>
      <c r="F333" s="22" t="s">
        <v>20</v>
      </c>
      <c r="G333" s="22" t="s">
        <v>4</v>
      </c>
      <c r="H333" s="26" t="s">
        <v>2291</v>
      </c>
      <c r="I333" s="2" t="s">
        <v>787</v>
      </c>
      <c r="J333" s="64">
        <v>43138</v>
      </c>
      <c r="K333" s="69" t="s">
        <v>2290</v>
      </c>
      <c r="L333" s="69">
        <v>111</v>
      </c>
    </row>
    <row r="334" spans="1:12" ht="15" customHeight="1" x14ac:dyDescent="0.25">
      <c r="A334" s="12" t="s">
        <v>2510</v>
      </c>
      <c r="B334" s="20" t="s">
        <v>114</v>
      </c>
      <c r="C334" s="22" t="s">
        <v>54</v>
      </c>
      <c r="D334" s="22">
        <v>1</v>
      </c>
      <c r="E334" s="22">
        <v>3</v>
      </c>
      <c r="F334" s="22" t="s">
        <v>3</v>
      </c>
      <c r="G334" s="22" t="s">
        <v>4</v>
      </c>
      <c r="H334" s="20" t="s">
        <v>382</v>
      </c>
      <c r="I334" s="2" t="s">
        <v>787</v>
      </c>
      <c r="J334" s="64">
        <v>43138</v>
      </c>
      <c r="K334" s="69" t="s">
        <v>2315</v>
      </c>
      <c r="L334" s="69">
        <v>111</v>
      </c>
    </row>
    <row r="335" spans="1:12" ht="15" customHeight="1" x14ac:dyDescent="0.25">
      <c r="A335" s="12" t="s">
        <v>2511</v>
      </c>
      <c r="B335" s="26" t="s">
        <v>76</v>
      </c>
      <c r="C335" s="22" t="s">
        <v>2</v>
      </c>
      <c r="D335" s="22">
        <v>2</v>
      </c>
      <c r="E335" s="22">
        <v>2</v>
      </c>
      <c r="F335" s="22" t="s">
        <v>20</v>
      </c>
      <c r="G335" s="22" t="s">
        <v>4</v>
      </c>
      <c r="H335" s="4" t="s">
        <v>2303</v>
      </c>
      <c r="I335" s="2" t="s">
        <v>787</v>
      </c>
      <c r="J335" s="64">
        <v>43138</v>
      </c>
      <c r="K335" s="24" t="s">
        <v>2288</v>
      </c>
      <c r="L335" s="24">
        <v>107</v>
      </c>
    </row>
    <row r="336" spans="1:12" ht="15" customHeight="1" x14ac:dyDescent="0.25">
      <c r="A336" s="12" t="s">
        <v>2512</v>
      </c>
      <c r="B336" s="20" t="s">
        <v>13</v>
      </c>
      <c r="C336" s="22" t="s">
        <v>2</v>
      </c>
      <c r="D336" s="22">
        <v>1</v>
      </c>
      <c r="E336" s="22">
        <v>2</v>
      </c>
      <c r="F336" s="22" t="s">
        <v>20</v>
      </c>
      <c r="G336" s="22" t="s">
        <v>4</v>
      </c>
      <c r="H336" s="26" t="s">
        <v>2291</v>
      </c>
      <c r="I336" s="2" t="s">
        <v>787</v>
      </c>
      <c r="J336" s="64">
        <v>43138</v>
      </c>
      <c r="K336" s="69" t="s">
        <v>2290</v>
      </c>
      <c r="L336" s="69">
        <v>111</v>
      </c>
    </row>
    <row r="337" spans="1:12" ht="15" customHeight="1" x14ac:dyDescent="0.25">
      <c r="A337" s="12" t="s">
        <v>2513</v>
      </c>
      <c r="B337" s="26" t="s">
        <v>74</v>
      </c>
      <c r="C337" s="22" t="s">
        <v>2</v>
      </c>
      <c r="D337" s="22">
        <v>2</v>
      </c>
      <c r="E337" s="22">
        <v>2</v>
      </c>
      <c r="F337" s="22" t="s">
        <v>20</v>
      </c>
      <c r="G337" s="22" t="s">
        <v>4</v>
      </c>
      <c r="H337" s="26" t="s">
        <v>2296</v>
      </c>
      <c r="I337" s="2" t="s">
        <v>787</v>
      </c>
      <c r="J337" s="70">
        <v>43138</v>
      </c>
      <c r="K337" s="24" t="s">
        <v>2289</v>
      </c>
      <c r="L337" s="24">
        <v>111</v>
      </c>
    </row>
    <row r="338" spans="1:12" ht="15" customHeight="1" x14ac:dyDescent="0.25">
      <c r="A338" s="12" t="s">
        <v>2514</v>
      </c>
      <c r="B338" s="20" t="s">
        <v>14</v>
      </c>
      <c r="C338" s="22" t="s">
        <v>2</v>
      </c>
      <c r="D338" s="22">
        <v>1</v>
      </c>
      <c r="E338" s="22">
        <v>2</v>
      </c>
      <c r="F338" s="22" t="s">
        <v>20</v>
      </c>
      <c r="G338" s="22" t="s">
        <v>4</v>
      </c>
      <c r="H338" s="4" t="s">
        <v>2303</v>
      </c>
      <c r="I338" s="2" t="s">
        <v>787</v>
      </c>
      <c r="J338" s="64">
        <v>43138</v>
      </c>
      <c r="K338" s="24" t="s">
        <v>2288</v>
      </c>
      <c r="L338" s="24">
        <v>107</v>
      </c>
    </row>
    <row r="339" spans="1:12" ht="15" customHeight="1" x14ac:dyDescent="0.25">
      <c r="A339" s="12" t="s">
        <v>2515</v>
      </c>
      <c r="B339" s="20" t="s">
        <v>172</v>
      </c>
      <c r="C339" s="22" t="s">
        <v>39</v>
      </c>
      <c r="D339" s="22">
        <v>2</v>
      </c>
      <c r="E339" s="22">
        <v>4</v>
      </c>
      <c r="F339" s="22" t="s">
        <v>20</v>
      </c>
      <c r="G339" s="22" t="s">
        <v>4</v>
      </c>
      <c r="H339" s="20" t="s">
        <v>2297</v>
      </c>
      <c r="I339" s="2" t="s">
        <v>787</v>
      </c>
      <c r="J339" s="64">
        <v>43138</v>
      </c>
      <c r="K339" s="69" t="s">
        <v>2283</v>
      </c>
      <c r="L339" s="69" t="s">
        <v>2282</v>
      </c>
    </row>
    <row r="340" spans="1:12" ht="15" customHeight="1" x14ac:dyDescent="0.25">
      <c r="A340" s="12" t="s">
        <v>2516</v>
      </c>
      <c r="B340" s="20" t="s">
        <v>12</v>
      </c>
      <c r="C340" s="22" t="s">
        <v>2</v>
      </c>
      <c r="D340" s="22">
        <v>1</v>
      </c>
      <c r="E340" s="22">
        <v>2</v>
      </c>
      <c r="F340" s="22" t="s">
        <v>20</v>
      </c>
      <c r="G340" s="22" t="s">
        <v>4</v>
      </c>
      <c r="H340" s="26" t="s">
        <v>2296</v>
      </c>
      <c r="I340" s="2" t="s">
        <v>787</v>
      </c>
      <c r="J340" s="70">
        <v>43138</v>
      </c>
      <c r="K340" s="24" t="s">
        <v>2289</v>
      </c>
      <c r="L340" s="24">
        <v>111</v>
      </c>
    </row>
    <row r="341" spans="1:12" ht="15" customHeight="1" x14ac:dyDescent="0.25">
      <c r="A341" s="12" t="s">
        <v>2517</v>
      </c>
      <c r="B341" s="4" t="s">
        <v>156</v>
      </c>
      <c r="C341" s="5" t="s">
        <v>54</v>
      </c>
      <c r="D341" s="5">
        <v>2</v>
      </c>
      <c r="E341" s="5">
        <v>3</v>
      </c>
      <c r="F341" s="5" t="s">
        <v>20</v>
      </c>
      <c r="G341" s="5" t="s">
        <v>4</v>
      </c>
      <c r="H341" s="4" t="s">
        <v>2305</v>
      </c>
      <c r="I341" s="2" t="s">
        <v>787</v>
      </c>
      <c r="J341" s="64">
        <v>43138</v>
      </c>
      <c r="K341" s="69" t="s">
        <v>2314</v>
      </c>
      <c r="L341" s="69">
        <v>110</v>
      </c>
    </row>
    <row r="342" spans="1:12" ht="15" customHeight="1" x14ac:dyDescent="0.25">
      <c r="A342" s="12" t="s">
        <v>2518</v>
      </c>
      <c r="B342" s="20" t="s">
        <v>128</v>
      </c>
      <c r="C342" s="22" t="s">
        <v>54</v>
      </c>
      <c r="D342" s="22">
        <v>1</v>
      </c>
      <c r="E342" s="22">
        <v>4</v>
      </c>
      <c r="F342" s="22" t="s">
        <v>20</v>
      </c>
      <c r="G342" s="22" t="s">
        <v>4</v>
      </c>
      <c r="H342" s="20" t="s">
        <v>2297</v>
      </c>
      <c r="I342" s="2" t="s">
        <v>787</v>
      </c>
      <c r="J342" s="64">
        <v>43138</v>
      </c>
      <c r="K342" s="72" t="s">
        <v>2283</v>
      </c>
      <c r="L342" s="72" t="s">
        <v>2282</v>
      </c>
    </row>
    <row r="343" spans="1:12" ht="15" customHeight="1" x14ac:dyDescent="0.25">
      <c r="A343" s="12" t="s">
        <v>2519</v>
      </c>
      <c r="B343" s="4" t="s">
        <v>173</v>
      </c>
      <c r="C343" s="5" t="s">
        <v>54</v>
      </c>
      <c r="D343" s="5">
        <v>2</v>
      </c>
      <c r="E343" s="5">
        <v>4</v>
      </c>
      <c r="F343" s="5" t="s">
        <v>20</v>
      </c>
      <c r="G343" s="5" t="s">
        <v>4</v>
      </c>
      <c r="H343" s="4" t="s">
        <v>111</v>
      </c>
      <c r="I343" s="2" t="s">
        <v>787</v>
      </c>
      <c r="J343" s="64">
        <v>43138</v>
      </c>
      <c r="K343" s="72" t="s">
        <v>824</v>
      </c>
      <c r="L343" s="72">
        <v>110</v>
      </c>
    </row>
    <row r="344" spans="1:12" ht="15" customHeight="1" x14ac:dyDescent="0.25">
      <c r="A344" s="12" t="s">
        <v>2520</v>
      </c>
      <c r="B344" s="4" t="s">
        <v>116</v>
      </c>
      <c r="C344" s="5" t="s">
        <v>54</v>
      </c>
      <c r="D344" s="5">
        <v>1</v>
      </c>
      <c r="E344" s="5">
        <v>3</v>
      </c>
      <c r="F344" s="5" t="s">
        <v>20</v>
      </c>
      <c r="G344" s="5" t="s">
        <v>4</v>
      </c>
      <c r="H344" s="4" t="s">
        <v>2306</v>
      </c>
      <c r="I344" s="2" t="s">
        <v>787</v>
      </c>
      <c r="J344" s="64">
        <v>43138</v>
      </c>
      <c r="K344" s="72" t="s">
        <v>2287</v>
      </c>
      <c r="L344" s="72">
        <v>302</v>
      </c>
    </row>
    <row r="345" spans="1:12" ht="15" customHeight="1" x14ac:dyDescent="0.25">
      <c r="A345" s="12" t="s">
        <v>2521</v>
      </c>
      <c r="B345" s="20" t="s">
        <v>22</v>
      </c>
      <c r="C345" s="22" t="s">
        <v>2</v>
      </c>
      <c r="D345" s="22">
        <v>2</v>
      </c>
      <c r="E345" s="22">
        <v>3</v>
      </c>
      <c r="F345" s="22" t="s">
        <v>20</v>
      </c>
      <c r="G345" s="22" t="s">
        <v>17</v>
      </c>
      <c r="H345" s="17" t="s">
        <v>2299</v>
      </c>
      <c r="I345" s="2" t="s">
        <v>787</v>
      </c>
      <c r="J345" s="64">
        <v>43138</v>
      </c>
      <c r="K345" s="72" t="s">
        <v>2312</v>
      </c>
      <c r="L345" s="72" t="s">
        <v>2313</v>
      </c>
    </row>
    <row r="346" spans="1:12" ht="15" customHeight="1" x14ac:dyDescent="0.25">
      <c r="A346" s="12" t="s">
        <v>2522</v>
      </c>
      <c r="B346" s="4" t="s">
        <v>129</v>
      </c>
      <c r="C346" s="5" t="s">
        <v>2</v>
      </c>
      <c r="D346" s="5">
        <v>1</v>
      </c>
      <c r="E346" s="5">
        <v>3</v>
      </c>
      <c r="F346" s="5" t="s">
        <v>20</v>
      </c>
      <c r="G346" s="5" t="s">
        <v>4</v>
      </c>
      <c r="H346" s="4" t="s">
        <v>2303</v>
      </c>
      <c r="I346" s="2" t="s">
        <v>787</v>
      </c>
      <c r="J346" s="64">
        <v>43138</v>
      </c>
      <c r="K346" s="24" t="s">
        <v>2288</v>
      </c>
      <c r="L346" s="24">
        <v>107</v>
      </c>
    </row>
    <row r="347" spans="1:12" ht="15" customHeight="1" x14ac:dyDescent="0.25">
      <c r="A347" s="12" t="s">
        <v>2523</v>
      </c>
      <c r="B347" s="4" t="s">
        <v>155</v>
      </c>
      <c r="C347" s="5" t="s">
        <v>2</v>
      </c>
      <c r="D347" s="5">
        <v>2</v>
      </c>
      <c r="E347" s="5">
        <v>3</v>
      </c>
      <c r="F347" s="5" t="s">
        <v>3</v>
      </c>
      <c r="G347" s="5" t="s">
        <v>17</v>
      </c>
      <c r="H347" s="4" t="s">
        <v>111</v>
      </c>
      <c r="I347" s="2" t="s">
        <v>787</v>
      </c>
      <c r="J347" s="64">
        <v>43138</v>
      </c>
      <c r="K347" s="69" t="s">
        <v>824</v>
      </c>
      <c r="L347" s="69">
        <v>110</v>
      </c>
    </row>
    <row r="348" spans="1:12" ht="15" customHeight="1" x14ac:dyDescent="0.25">
      <c r="A348" s="12" t="s">
        <v>2524</v>
      </c>
      <c r="B348" s="4" t="s">
        <v>117</v>
      </c>
      <c r="C348" s="5" t="s">
        <v>54</v>
      </c>
      <c r="D348" s="5">
        <v>1</v>
      </c>
      <c r="E348" s="5">
        <v>4</v>
      </c>
      <c r="F348" s="5" t="s">
        <v>3</v>
      </c>
      <c r="G348" s="5" t="s">
        <v>17</v>
      </c>
      <c r="H348" s="4" t="s">
        <v>111</v>
      </c>
      <c r="I348" s="2" t="s">
        <v>787</v>
      </c>
      <c r="J348" s="64">
        <v>43138</v>
      </c>
      <c r="K348" s="69" t="s">
        <v>824</v>
      </c>
      <c r="L348" s="69">
        <v>110</v>
      </c>
    </row>
    <row r="349" spans="1:12" ht="15" customHeight="1" x14ac:dyDescent="0.25">
      <c r="A349" s="12" t="s">
        <v>2525</v>
      </c>
      <c r="B349" s="4" t="s">
        <v>139</v>
      </c>
      <c r="C349" s="5" t="s">
        <v>2</v>
      </c>
      <c r="D349" s="5">
        <v>2</v>
      </c>
      <c r="E349" s="5">
        <v>3</v>
      </c>
      <c r="F349" s="5" t="s">
        <v>3</v>
      </c>
      <c r="G349" s="5" t="s">
        <v>4</v>
      </c>
      <c r="H349" s="4" t="s">
        <v>111</v>
      </c>
      <c r="I349" s="2" t="s">
        <v>787</v>
      </c>
      <c r="J349" s="64">
        <v>43138</v>
      </c>
      <c r="K349" s="69" t="s">
        <v>824</v>
      </c>
      <c r="L349" s="69">
        <v>110</v>
      </c>
    </row>
    <row r="350" spans="1:12" ht="15" customHeight="1" x14ac:dyDescent="0.25">
      <c r="A350" s="12" t="s">
        <v>2526</v>
      </c>
      <c r="B350" s="20" t="s">
        <v>19</v>
      </c>
      <c r="C350" s="22" t="s">
        <v>2</v>
      </c>
      <c r="D350" s="22">
        <v>1</v>
      </c>
      <c r="E350" s="22">
        <v>3</v>
      </c>
      <c r="F350" s="22" t="s">
        <v>3</v>
      </c>
      <c r="G350" s="22" t="s">
        <v>17</v>
      </c>
      <c r="H350" s="20" t="s">
        <v>2297</v>
      </c>
      <c r="I350" s="2" t="s">
        <v>787</v>
      </c>
      <c r="J350" s="64">
        <v>43138</v>
      </c>
      <c r="K350" s="69" t="s">
        <v>2283</v>
      </c>
      <c r="L350" s="69" t="s">
        <v>2282</v>
      </c>
    </row>
    <row r="351" spans="1:12" ht="15" customHeight="1" x14ac:dyDescent="0.25">
      <c r="A351" s="12" t="s">
        <v>2527</v>
      </c>
      <c r="B351" s="4" t="s">
        <v>154</v>
      </c>
      <c r="C351" s="5" t="s">
        <v>2</v>
      </c>
      <c r="D351" s="5">
        <v>2</v>
      </c>
      <c r="E351" s="5">
        <v>3</v>
      </c>
      <c r="F351" s="5" t="s">
        <v>3</v>
      </c>
      <c r="G351" s="5" t="s">
        <v>4</v>
      </c>
      <c r="H351" s="4" t="s">
        <v>2305</v>
      </c>
      <c r="I351" s="2" t="s">
        <v>787</v>
      </c>
      <c r="J351" s="64">
        <v>43138</v>
      </c>
      <c r="K351" s="69" t="s">
        <v>2314</v>
      </c>
      <c r="L351" s="69">
        <v>110</v>
      </c>
    </row>
    <row r="352" spans="1:12" ht="15" customHeight="1" x14ac:dyDescent="0.25">
      <c r="A352" s="12" t="s">
        <v>2528</v>
      </c>
      <c r="B352" s="4" t="s">
        <v>147</v>
      </c>
      <c r="C352" s="5" t="s">
        <v>2</v>
      </c>
      <c r="D352" s="5">
        <v>2</v>
      </c>
      <c r="E352" s="5">
        <v>4</v>
      </c>
      <c r="F352" s="5" t="s">
        <v>3</v>
      </c>
      <c r="G352" s="5" t="s">
        <v>17</v>
      </c>
      <c r="H352" s="17" t="s">
        <v>2299</v>
      </c>
      <c r="I352" s="2" t="s">
        <v>787</v>
      </c>
      <c r="J352" s="64">
        <v>43138</v>
      </c>
      <c r="K352" s="69" t="s">
        <v>2312</v>
      </c>
      <c r="L352" s="69" t="s">
        <v>2313</v>
      </c>
    </row>
    <row r="353" spans="1:12" ht="15" customHeight="1" x14ac:dyDescent="0.25">
      <c r="A353" s="12" t="s">
        <v>2529</v>
      </c>
      <c r="B353" s="4" t="s">
        <v>156</v>
      </c>
      <c r="C353" s="5" t="s">
        <v>2</v>
      </c>
      <c r="D353" s="5">
        <v>2</v>
      </c>
      <c r="E353" s="5">
        <v>4</v>
      </c>
      <c r="F353" s="5" t="s">
        <v>3</v>
      </c>
      <c r="G353" s="5" t="s">
        <v>17</v>
      </c>
      <c r="H353" s="4" t="s">
        <v>2305</v>
      </c>
      <c r="I353" s="2" t="s">
        <v>787</v>
      </c>
      <c r="J353" s="64">
        <v>43138</v>
      </c>
      <c r="K353" s="69" t="s">
        <v>2314</v>
      </c>
      <c r="L353" s="69">
        <v>110</v>
      </c>
    </row>
    <row r="354" spans="1:12" ht="15" customHeight="1" x14ac:dyDescent="0.25">
      <c r="A354" s="12" t="s">
        <v>2530</v>
      </c>
      <c r="B354" s="4" t="s">
        <v>115</v>
      </c>
      <c r="C354" s="5" t="s">
        <v>2</v>
      </c>
      <c r="D354" s="5">
        <v>1</v>
      </c>
      <c r="E354" s="5">
        <v>4</v>
      </c>
      <c r="F354" s="5" t="s">
        <v>3</v>
      </c>
      <c r="G354" s="5" t="s">
        <v>4</v>
      </c>
      <c r="H354" s="17" t="s">
        <v>2299</v>
      </c>
      <c r="I354" s="2" t="s">
        <v>787</v>
      </c>
      <c r="J354" s="64">
        <v>43138</v>
      </c>
      <c r="K354" s="69" t="s">
        <v>2312</v>
      </c>
      <c r="L354" s="69" t="s">
        <v>2313</v>
      </c>
    </row>
    <row r="355" spans="1:12" ht="15" customHeight="1" x14ac:dyDescent="0.25">
      <c r="A355" s="12" t="s">
        <v>2531</v>
      </c>
      <c r="B355" s="4" t="s">
        <v>116</v>
      </c>
      <c r="C355" s="5" t="s">
        <v>39</v>
      </c>
      <c r="D355" s="5">
        <v>1</v>
      </c>
      <c r="E355" s="5">
        <v>3</v>
      </c>
      <c r="F355" s="5" t="s">
        <v>3</v>
      </c>
      <c r="G355" s="5" t="s">
        <v>4</v>
      </c>
      <c r="H355" s="4" t="s">
        <v>2306</v>
      </c>
      <c r="I355" s="2" t="s">
        <v>787</v>
      </c>
      <c r="J355" s="64">
        <v>43138</v>
      </c>
      <c r="K355" s="69" t="s">
        <v>2287</v>
      </c>
      <c r="L355" s="69">
        <v>302</v>
      </c>
    </row>
    <row r="356" spans="1:12" ht="15" customHeight="1" x14ac:dyDescent="0.25">
      <c r="A356" s="12" t="s">
        <v>2532</v>
      </c>
      <c r="B356" s="4" t="s">
        <v>139</v>
      </c>
      <c r="C356" s="5" t="s">
        <v>2</v>
      </c>
      <c r="D356" s="5">
        <v>3</v>
      </c>
      <c r="E356" s="5">
        <v>3</v>
      </c>
      <c r="F356" s="5" t="s">
        <v>20</v>
      </c>
      <c r="G356" s="5" t="s">
        <v>4</v>
      </c>
      <c r="H356" s="4" t="s">
        <v>111</v>
      </c>
      <c r="I356" s="2" t="s">
        <v>787</v>
      </c>
      <c r="J356" s="64">
        <v>43138</v>
      </c>
      <c r="K356" s="69" t="s">
        <v>824</v>
      </c>
      <c r="L356" s="69">
        <v>110</v>
      </c>
    </row>
    <row r="357" spans="1:12" ht="15" customHeight="1" x14ac:dyDescent="0.25">
      <c r="A357" s="12" t="s">
        <v>2533</v>
      </c>
      <c r="B357" s="4" t="s">
        <v>180</v>
      </c>
      <c r="C357" s="5" t="s">
        <v>2</v>
      </c>
      <c r="D357" s="5">
        <v>4</v>
      </c>
      <c r="E357" s="5">
        <v>4</v>
      </c>
      <c r="F357" s="5" t="s">
        <v>20</v>
      </c>
      <c r="G357" s="5" t="s">
        <v>4</v>
      </c>
      <c r="H357" s="4" t="s">
        <v>111</v>
      </c>
      <c r="I357" s="2" t="s">
        <v>787</v>
      </c>
      <c r="J357" s="64">
        <v>43138</v>
      </c>
      <c r="K357" s="69" t="s">
        <v>824</v>
      </c>
      <c r="L357" s="69">
        <v>110</v>
      </c>
    </row>
    <row r="358" spans="1:12" ht="15" customHeight="1" x14ac:dyDescent="0.25">
      <c r="A358" s="12" t="s">
        <v>2534</v>
      </c>
      <c r="B358" s="4" t="s">
        <v>134</v>
      </c>
      <c r="C358" s="5" t="s">
        <v>54</v>
      </c>
      <c r="D358" s="5">
        <v>3</v>
      </c>
      <c r="E358" s="5">
        <v>4</v>
      </c>
      <c r="F358" s="5" t="s">
        <v>20</v>
      </c>
      <c r="G358" s="5" t="s">
        <v>4</v>
      </c>
      <c r="H358" s="4" t="s">
        <v>2301</v>
      </c>
      <c r="I358" s="2" t="s">
        <v>787</v>
      </c>
      <c r="J358" s="64">
        <v>43138</v>
      </c>
      <c r="K358" s="69" t="s">
        <v>2286</v>
      </c>
      <c r="L358" s="69">
        <v>106</v>
      </c>
    </row>
    <row r="359" spans="1:12" ht="15" customHeight="1" x14ac:dyDescent="0.25">
      <c r="A359" s="12" t="s">
        <v>2535</v>
      </c>
      <c r="B359" s="4" t="s">
        <v>182</v>
      </c>
      <c r="C359" s="5" t="s">
        <v>2</v>
      </c>
      <c r="D359" s="5">
        <v>4</v>
      </c>
      <c r="E359" s="5">
        <v>4</v>
      </c>
      <c r="F359" s="5" t="s">
        <v>20</v>
      </c>
      <c r="G359" s="5" t="s">
        <v>4</v>
      </c>
      <c r="H359" s="4" t="s">
        <v>2301</v>
      </c>
      <c r="I359" s="2" t="s">
        <v>787</v>
      </c>
      <c r="J359" s="64">
        <v>43138</v>
      </c>
      <c r="K359" s="69" t="s">
        <v>2286</v>
      </c>
      <c r="L359" s="69">
        <v>106</v>
      </c>
    </row>
    <row r="360" spans="1:12" ht="15" customHeight="1" x14ac:dyDescent="0.25">
      <c r="A360" s="12" t="s">
        <v>2536</v>
      </c>
      <c r="B360" s="4" t="s">
        <v>135</v>
      </c>
      <c r="C360" s="5" t="s">
        <v>2</v>
      </c>
      <c r="D360" s="5">
        <v>3</v>
      </c>
      <c r="E360" s="5">
        <v>3</v>
      </c>
      <c r="F360" s="5" t="s">
        <v>20</v>
      </c>
      <c r="G360" s="5" t="s">
        <v>4</v>
      </c>
      <c r="H360" s="4" t="s">
        <v>2305</v>
      </c>
      <c r="I360" s="2" t="s">
        <v>787</v>
      </c>
      <c r="J360" s="64">
        <v>43138</v>
      </c>
      <c r="K360" s="69" t="s">
        <v>2314</v>
      </c>
      <c r="L360" s="69">
        <v>110</v>
      </c>
    </row>
    <row r="361" spans="1:12" ht="15" customHeight="1" x14ac:dyDescent="0.25">
      <c r="A361" s="12" t="s">
        <v>2537</v>
      </c>
      <c r="B361" s="4" t="s">
        <v>196</v>
      </c>
      <c r="C361" s="5" t="s">
        <v>2</v>
      </c>
      <c r="D361" s="5">
        <v>4</v>
      </c>
      <c r="E361" s="5">
        <v>3</v>
      </c>
      <c r="F361" s="5" t="s">
        <v>20</v>
      </c>
      <c r="G361" s="5" t="s">
        <v>4</v>
      </c>
      <c r="H361" s="4" t="s">
        <v>111</v>
      </c>
      <c r="I361" s="2" t="s">
        <v>787</v>
      </c>
      <c r="J361" s="64">
        <v>43138</v>
      </c>
      <c r="K361" s="69" t="s">
        <v>824</v>
      </c>
      <c r="L361" s="69">
        <v>110</v>
      </c>
    </row>
    <row r="362" spans="1:12" ht="15" customHeight="1" x14ac:dyDescent="0.25">
      <c r="A362" s="12" t="s">
        <v>2538</v>
      </c>
      <c r="B362" s="4" t="s">
        <v>133</v>
      </c>
      <c r="C362" s="5" t="s">
        <v>2</v>
      </c>
      <c r="D362" s="5">
        <v>3</v>
      </c>
      <c r="E362" s="5">
        <v>3</v>
      </c>
      <c r="F362" s="5" t="s">
        <v>3</v>
      </c>
      <c r="G362" s="5" t="s">
        <v>4</v>
      </c>
      <c r="H362" s="4" t="s">
        <v>2303</v>
      </c>
      <c r="I362" s="2" t="s">
        <v>787</v>
      </c>
      <c r="J362" s="64">
        <v>43138</v>
      </c>
      <c r="K362" s="24" t="s">
        <v>2288</v>
      </c>
      <c r="L362" s="24">
        <v>107</v>
      </c>
    </row>
    <row r="363" spans="1:12" ht="15" customHeight="1" x14ac:dyDescent="0.25">
      <c r="A363" s="12" t="s">
        <v>2539</v>
      </c>
      <c r="B363" s="4" t="s">
        <v>178</v>
      </c>
      <c r="C363" s="5" t="s">
        <v>2</v>
      </c>
      <c r="D363" s="5">
        <v>4</v>
      </c>
      <c r="E363" s="5">
        <v>3</v>
      </c>
      <c r="F363" s="5" t="s">
        <v>3</v>
      </c>
      <c r="G363" s="5" t="s">
        <v>4</v>
      </c>
      <c r="H363" s="4" t="s">
        <v>2305</v>
      </c>
      <c r="I363" s="2" t="s">
        <v>787</v>
      </c>
      <c r="J363" s="64">
        <v>43138</v>
      </c>
      <c r="K363" s="69" t="s">
        <v>2314</v>
      </c>
      <c r="L363" s="69">
        <v>110</v>
      </c>
    </row>
    <row r="364" spans="1:12" ht="15" customHeight="1" x14ac:dyDescent="0.25">
      <c r="A364" s="12" t="s">
        <v>2540</v>
      </c>
      <c r="B364" s="4" t="s">
        <v>179</v>
      </c>
      <c r="C364" s="5" t="s">
        <v>54</v>
      </c>
      <c r="D364" s="5">
        <v>4</v>
      </c>
      <c r="E364" s="5">
        <v>4</v>
      </c>
      <c r="F364" s="5" t="s">
        <v>3</v>
      </c>
      <c r="G364" s="5" t="s">
        <v>4</v>
      </c>
      <c r="H364" s="4" t="s">
        <v>111</v>
      </c>
      <c r="I364" s="2" t="s">
        <v>787</v>
      </c>
      <c r="J364" s="64">
        <v>43138</v>
      </c>
      <c r="K364" s="72" t="s">
        <v>824</v>
      </c>
      <c r="L364" s="72">
        <v>110</v>
      </c>
    </row>
    <row r="365" spans="1:12" ht="15" customHeight="1" x14ac:dyDescent="0.25">
      <c r="A365" s="12" t="s">
        <v>2541</v>
      </c>
      <c r="B365" s="4" t="s">
        <v>147</v>
      </c>
      <c r="C365" s="5" t="s">
        <v>2</v>
      </c>
      <c r="D365" s="5">
        <v>3</v>
      </c>
      <c r="E365" s="5">
        <v>3</v>
      </c>
      <c r="F365" s="5" t="s">
        <v>20</v>
      </c>
      <c r="G365" s="5" t="s">
        <v>4</v>
      </c>
      <c r="H365" s="17" t="s">
        <v>2299</v>
      </c>
      <c r="I365" s="2" t="s">
        <v>787</v>
      </c>
      <c r="J365" s="64">
        <v>43138</v>
      </c>
      <c r="K365" s="69" t="s">
        <v>2312</v>
      </c>
      <c r="L365" s="69" t="s">
        <v>2313</v>
      </c>
    </row>
    <row r="366" spans="1:12" ht="15" customHeight="1" x14ac:dyDescent="0.25">
      <c r="A366" s="12" t="s">
        <v>2542</v>
      </c>
      <c r="B366" s="4" t="s">
        <v>136</v>
      </c>
      <c r="C366" s="5" t="s">
        <v>2</v>
      </c>
      <c r="D366" s="5">
        <v>3</v>
      </c>
      <c r="E366" s="5">
        <v>3</v>
      </c>
      <c r="F366" s="5" t="s">
        <v>3</v>
      </c>
      <c r="G366" s="5" t="s">
        <v>17</v>
      </c>
      <c r="H366" s="4" t="s">
        <v>821</v>
      </c>
      <c r="I366" s="2" t="s">
        <v>787</v>
      </c>
      <c r="J366" s="64">
        <v>43138</v>
      </c>
      <c r="K366" s="69" t="s">
        <v>824</v>
      </c>
      <c r="L366" s="69">
        <v>304</v>
      </c>
    </row>
    <row r="367" spans="1:12" ht="15" customHeight="1" x14ac:dyDescent="0.25">
      <c r="A367" s="12" t="s">
        <v>201</v>
      </c>
      <c r="B367" s="4" t="s">
        <v>185</v>
      </c>
      <c r="C367" s="5" t="s">
        <v>54</v>
      </c>
      <c r="D367" s="5">
        <v>4</v>
      </c>
      <c r="E367" s="5">
        <v>4</v>
      </c>
      <c r="F367" s="5" t="s">
        <v>20</v>
      </c>
      <c r="G367" s="5" t="s">
        <v>17</v>
      </c>
      <c r="H367" s="4" t="s">
        <v>111</v>
      </c>
      <c r="I367" s="2" t="s">
        <v>787</v>
      </c>
      <c r="J367" s="64">
        <v>43138</v>
      </c>
      <c r="K367" s="72" t="s">
        <v>824</v>
      </c>
      <c r="L367" s="72">
        <v>110</v>
      </c>
    </row>
    <row r="368" spans="1:12" ht="15" customHeight="1" x14ac:dyDescent="0.25">
      <c r="A368" s="21" t="s">
        <v>2543</v>
      </c>
      <c r="B368" s="20" t="s">
        <v>137</v>
      </c>
      <c r="C368" s="22" t="s">
        <v>2</v>
      </c>
      <c r="D368" s="22">
        <v>3</v>
      </c>
      <c r="E368" s="22">
        <v>3</v>
      </c>
      <c r="F368" s="22" t="s">
        <v>3</v>
      </c>
      <c r="G368" s="22" t="s">
        <v>17</v>
      </c>
      <c r="H368" s="20" t="s">
        <v>2308</v>
      </c>
      <c r="I368" s="2" t="s">
        <v>787</v>
      </c>
      <c r="J368" s="64">
        <v>43138</v>
      </c>
      <c r="K368" s="72"/>
      <c r="L368" s="72"/>
    </row>
    <row r="369" spans="1:12" ht="15" customHeight="1" x14ac:dyDescent="0.25">
      <c r="A369" s="12" t="s">
        <v>2544</v>
      </c>
      <c r="B369" s="4" t="s">
        <v>184</v>
      </c>
      <c r="C369" s="5" t="s">
        <v>54</v>
      </c>
      <c r="D369" s="5">
        <v>4</v>
      </c>
      <c r="E369" s="5">
        <v>4</v>
      </c>
      <c r="F369" s="5" t="s">
        <v>20</v>
      </c>
      <c r="G369" s="5" t="s">
        <v>17</v>
      </c>
      <c r="H369" s="4" t="s">
        <v>2306</v>
      </c>
      <c r="I369" s="2" t="s">
        <v>787</v>
      </c>
      <c r="J369" s="64">
        <v>43138</v>
      </c>
      <c r="K369" s="72" t="s">
        <v>2287</v>
      </c>
      <c r="L369" s="72">
        <v>302</v>
      </c>
    </row>
    <row r="370" spans="1:12" ht="15" customHeight="1" x14ac:dyDescent="0.25">
      <c r="A370" s="12" t="s">
        <v>2545</v>
      </c>
      <c r="B370" s="4" t="s">
        <v>202</v>
      </c>
      <c r="C370" s="5" t="s">
        <v>54</v>
      </c>
      <c r="D370" s="5">
        <v>4</v>
      </c>
      <c r="E370" s="5">
        <v>4</v>
      </c>
      <c r="F370" s="5" t="s">
        <v>20</v>
      </c>
      <c r="G370" s="5" t="s">
        <v>17</v>
      </c>
      <c r="H370" s="20" t="s">
        <v>382</v>
      </c>
      <c r="I370" s="2" t="s">
        <v>787</v>
      </c>
      <c r="J370" s="64">
        <v>43138</v>
      </c>
      <c r="K370" s="69" t="s">
        <v>2315</v>
      </c>
      <c r="L370" s="69">
        <v>111</v>
      </c>
    </row>
    <row r="371" spans="1:12" ht="15" customHeight="1" x14ac:dyDescent="0.25">
      <c r="A371" s="21" t="s">
        <v>2546</v>
      </c>
      <c r="B371" s="20" t="s">
        <v>45</v>
      </c>
      <c r="C371" s="22" t="s">
        <v>2</v>
      </c>
      <c r="D371" s="22">
        <v>3</v>
      </c>
      <c r="E371" s="22">
        <v>8</v>
      </c>
      <c r="F371" s="22" t="s">
        <v>20</v>
      </c>
      <c r="G371" s="22" t="s">
        <v>4</v>
      </c>
      <c r="H371" s="17" t="s">
        <v>2299</v>
      </c>
      <c r="I371" s="2" t="s">
        <v>787</v>
      </c>
      <c r="J371" s="64">
        <v>43138</v>
      </c>
      <c r="K371" s="72" t="s">
        <v>2312</v>
      </c>
      <c r="L371" s="72" t="s">
        <v>2313</v>
      </c>
    </row>
    <row r="372" spans="1:12" ht="15" customHeight="1" x14ac:dyDescent="0.25">
      <c r="A372" s="12" t="s">
        <v>2547</v>
      </c>
      <c r="B372" s="4" t="s">
        <v>180</v>
      </c>
      <c r="C372" s="5" t="s">
        <v>2</v>
      </c>
      <c r="D372" s="5">
        <v>4</v>
      </c>
      <c r="E372" s="5">
        <v>5</v>
      </c>
      <c r="F372" s="5" t="s">
        <v>3</v>
      </c>
      <c r="G372" s="5" t="s">
        <v>4</v>
      </c>
      <c r="H372" s="4" t="s">
        <v>111</v>
      </c>
      <c r="I372" s="2" t="s">
        <v>787</v>
      </c>
      <c r="J372" s="64">
        <v>43138</v>
      </c>
      <c r="K372" s="69" t="s">
        <v>824</v>
      </c>
      <c r="L372" s="69">
        <v>110</v>
      </c>
    </row>
    <row r="373" spans="1:12" ht="15" customHeight="1" x14ac:dyDescent="0.25">
      <c r="A373" s="12" t="s">
        <v>2548</v>
      </c>
      <c r="B373" s="4" t="s">
        <v>134</v>
      </c>
      <c r="C373" s="5" t="s">
        <v>54</v>
      </c>
      <c r="D373" s="5">
        <v>3</v>
      </c>
      <c r="E373" s="5">
        <v>5</v>
      </c>
      <c r="F373" s="5" t="s">
        <v>3</v>
      </c>
      <c r="G373" s="5" t="s">
        <v>4</v>
      </c>
      <c r="H373" s="4" t="s">
        <v>2301</v>
      </c>
      <c r="I373" s="2" t="s">
        <v>787</v>
      </c>
      <c r="J373" s="64">
        <v>43138</v>
      </c>
      <c r="K373" s="69" t="s">
        <v>2286</v>
      </c>
      <c r="L373" s="69">
        <v>106</v>
      </c>
    </row>
    <row r="374" spans="1:12" ht="15" customHeight="1" x14ac:dyDescent="0.25">
      <c r="A374" s="12" t="s">
        <v>2549</v>
      </c>
      <c r="B374" s="4" t="s">
        <v>184</v>
      </c>
      <c r="C374" s="5" t="s">
        <v>39</v>
      </c>
      <c r="D374" s="5">
        <v>4</v>
      </c>
      <c r="E374" s="5">
        <v>5</v>
      </c>
      <c r="F374" s="5" t="s">
        <v>3</v>
      </c>
      <c r="G374" s="5" t="s">
        <v>17</v>
      </c>
      <c r="H374" s="4" t="s">
        <v>2306</v>
      </c>
      <c r="I374" s="2" t="s">
        <v>787</v>
      </c>
      <c r="J374" s="64">
        <v>43138</v>
      </c>
      <c r="K374" s="72" t="s">
        <v>2287</v>
      </c>
      <c r="L374" s="72">
        <v>302</v>
      </c>
    </row>
    <row r="375" spans="1:12" ht="15" customHeight="1" x14ac:dyDescent="0.25">
      <c r="A375" s="12" t="s">
        <v>2550</v>
      </c>
      <c r="B375" s="4" t="s">
        <v>135</v>
      </c>
      <c r="C375" s="5" t="s">
        <v>2</v>
      </c>
      <c r="D375" s="5">
        <v>3</v>
      </c>
      <c r="E375" s="5">
        <v>4</v>
      </c>
      <c r="F375" s="5" t="s">
        <v>3</v>
      </c>
      <c r="G375" s="5" t="s">
        <v>4</v>
      </c>
      <c r="H375" s="4" t="s">
        <v>2305</v>
      </c>
      <c r="I375" s="2" t="s">
        <v>787</v>
      </c>
      <c r="J375" s="64">
        <v>43138</v>
      </c>
      <c r="K375" s="69" t="s">
        <v>2314</v>
      </c>
      <c r="L375" s="69">
        <v>110</v>
      </c>
    </row>
    <row r="376" spans="1:12" ht="15" customHeight="1" x14ac:dyDescent="0.25">
      <c r="A376" s="12" t="s">
        <v>2551</v>
      </c>
      <c r="B376" s="4" t="s">
        <v>185</v>
      </c>
      <c r="C376" s="5" t="s">
        <v>39</v>
      </c>
      <c r="D376" s="5">
        <v>4</v>
      </c>
      <c r="E376" s="5">
        <v>5</v>
      </c>
      <c r="F376" s="5" t="s">
        <v>3</v>
      </c>
      <c r="G376" s="5" t="s">
        <v>17</v>
      </c>
      <c r="H376" s="4" t="s">
        <v>111</v>
      </c>
      <c r="I376" s="2" t="s">
        <v>787</v>
      </c>
      <c r="J376" s="64">
        <v>43138</v>
      </c>
      <c r="K376" s="72" t="s">
        <v>824</v>
      </c>
      <c r="L376" s="72">
        <v>110</v>
      </c>
    </row>
    <row r="377" spans="1:12" ht="15" customHeight="1" x14ac:dyDescent="0.25">
      <c r="A377" s="12" t="s">
        <v>2552</v>
      </c>
      <c r="B377" s="4" t="s">
        <v>147</v>
      </c>
      <c r="C377" s="5" t="s">
        <v>2</v>
      </c>
      <c r="D377" s="5">
        <v>3</v>
      </c>
      <c r="E377" s="5">
        <v>4</v>
      </c>
      <c r="F377" s="5" t="s">
        <v>20</v>
      </c>
      <c r="G377" s="5" t="s">
        <v>17</v>
      </c>
      <c r="H377" s="17" t="s">
        <v>2299</v>
      </c>
      <c r="I377" s="2" t="s">
        <v>787</v>
      </c>
      <c r="J377" s="64">
        <v>43138</v>
      </c>
      <c r="K377" s="72" t="s">
        <v>2312</v>
      </c>
      <c r="L377" s="72" t="s">
        <v>2313</v>
      </c>
    </row>
    <row r="378" spans="1:12" ht="15" customHeight="1" x14ac:dyDescent="0.25">
      <c r="A378" s="21" t="s">
        <v>2553</v>
      </c>
      <c r="B378" s="20" t="s">
        <v>45</v>
      </c>
      <c r="C378" s="22" t="s">
        <v>46</v>
      </c>
      <c r="D378" s="22">
        <v>3</v>
      </c>
      <c r="E378" s="22">
        <v>8</v>
      </c>
      <c r="F378" s="22" t="s">
        <v>3</v>
      </c>
      <c r="G378" s="22" t="s">
        <v>4</v>
      </c>
      <c r="H378" s="17" t="s">
        <v>2299</v>
      </c>
      <c r="I378" s="2" t="s">
        <v>787</v>
      </c>
      <c r="J378" s="64">
        <v>43138</v>
      </c>
      <c r="K378" s="69" t="s">
        <v>2312</v>
      </c>
      <c r="L378" s="69" t="s">
        <v>2313</v>
      </c>
    </row>
    <row r="379" spans="1:12" ht="15" customHeight="1" x14ac:dyDescent="0.25">
      <c r="A379" s="21" t="s">
        <v>2554</v>
      </c>
      <c r="B379" s="20" t="s">
        <v>181</v>
      </c>
      <c r="C379" s="22" t="s">
        <v>2</v>
      </c>
      <c r="D379" s="22">
        <v>4</v>
      </c>
      <c r="E379" s="22">
        <v>4</v>
      </c>
      <c r="F379" s="22" t="s">
        <v>3</v>
      </c>
      <c r="G379" s="22" t="s">
        <v>4</v>
      </c>
      <c r="H379" s="17" t="s">
        <v>2299</v>
      </c>
      <c r="I379" s="2" t="s">
        <v>787</v>
      </c>
      <c r="J379" s="64">
        <v>43138</v>
      </c>
      <c r="K379" s="69" t="s">
        <v>2312</v>
      </c>
      <c r="L379" s="69" t="s">
        <v>2313</v>
      </c>
    </row>
    <row r="380" spans="1:12" ht="15" customHeight="1" x14ac:dyDescent="0.25">
      <c r="A380" s="21" t="s">
        <v>2555</v>
      </c>
      <c r="B380" s="20" t="s">
        <v>22</v>
      </c>
      <c r="C380" s="22" t="s">
        <v>2</v>
      </c>
      <c r="D380" s="22">
        <v>3</v>
      </c>
      <c r="E380" s="22">
        <v>4</v>
      </c>
      <c r="F380" s="22" t="s">
        <v>3</v>
      </c>
      <c r="G380" s="22" t="s">
        <v>4</v>
      </c>
      <c r="H380" s="17" t="s">
        <v>2299</v>
      </c>
      <c r="I380" s="2" t="s">
        <v>787</v>
      </c>
      <c r="J380" s="64">
        <v>43138</v>
      </c>
      <c r="K380" s="69" t="s">
        <v>2312</v>
      </c>
      <c r="L380" s="69" t="s">
        <v>2313</v>
      </c>
    </row>
    <row r="381" spans="1:12" ht="15" customHeight="1" x14ac:dyDescent="0.25">
      <c r="A381" s="12" t="s">
        <v>2556</v>
      </c>
      <c r="B381" s="4" t="s">
        <v>182</v>
      </c>
      <c r="C381" s="5" t="s">
        <v>183</v>
      </c>
      <c r="D381" s="5">
        <v>4</v>
      </c>
      <c r="E381" s="5">
        <v>4</v>
      </c>
      <c r="F381" s="5" t="s">
        <v>3</v>
      </c>
      <c r="G381" s="5" t="s">
        <v>4</v>
      </c>
      <c r="H381" s="4" t="s">
        <v>2301</v>
      </c>
      <c r="I381" s="2" t="s">
        <v>787</v>
      </c>
      <c r="J381" s="64">
        <v>43138</v>
      </c>
      <c r="K381" s="72" t="s">
        <v>2286</v>
      </c>
      <c r="L381" s="72">
        <v>106</v>
      </c>
    </row>
    <row r="382" spans="1:12" ht="15" customHeight="1" x14ac:dyDescent="0.25">
      <c r="A382" s="23" t="s">
        <v>345</v>
      </c>
      <c r="B382" s="20" t="s">
        <v>12</v>
      </c>
      <c r="C382" s="24" t="s">
        <v>2</v>
      </c>
      <c r="D382" s="24">
        <v>1</v>
      </c>
      <c r="E382" s="24">
        <v>2</v>
      </c>
      <c r="F382" s="24" t="s">
        <v>20</v>
      </c>
      <c r="G382" s="24" t="s">
        <v>4</v>
      </c>
      <c r="H382" s="26" t="s">
        <v>2296</v>
      </c>
      <c r="I382" s="2" t="s">
        <v>789</v>
      </c>
      <c r="J382" s="70">
        <v>43138</v>
      </c>
      <c r="K382" s="24" t="s">
        <v>2289</v>
      </c>
      <c r="L382" s="24">
        <v>111</v>
      </c>
    </row>
    <row r="383" spans="1:12" ht="15" customHeight="1" x14ac:dyDescent="0.25">
      <c r="A383" s="23" t="s">
        <v>346</v>
      </c>
      <c r="B383" s="17" t="s">
        <v>14</v>
      </c>
      <c r="C383" s="24" t="s">
        <v>2</v>
      </c>
      <c r="D383" s="24">
        <v>1</v>
      </c>
      <c r="E383" s="24">
        <v>2</v>
      </c>
      <c r="F383" s="24" t="s">
        <v>20</v>
      </c>
      <c r="G383" s="24" t="s">
        <v>4</v>
      </c>
      <c r="H383" s="15" t="s">
        <v>2298</v>
      </c>
      <c r="I383" s="2" t="s">
        <v>789</v>
      </c>
      <c r="J383" s="64">
        <v>43138</v>
      </c>
      <c r="K383" s="72" t="s">
        <v>2288</v>
      </c>
      <c r="L383" s="72">
        <v>111</v>
      </c>
    </row>
    <row r="384" spans="1:12" ht="15" customHeight="1" x14ac:dyDescent="0.25">
      <c r="A384" s="23" t="s">
        <v>347</v>
      </c>
      <c r="B384" s="17" t="s">
        <v>216</v>
      </c>
      <c r="C384" s="24" t="s">
        <v>2</v>
      </c>
      <c r="D384" s="24">
        <v>1</v>
      </c>
      <c r="E384" s="24">
        <v>2</v>
      </c>
      <c r="F384" s="24" t="s">
        <v>20</v>
      </c>
      <c r="G384" s="24" t="s">
        <v>4</v>
      </c>
      <c r="H384" s="26" t="s">
        <v>2291</v>
      </c>
      <c r="I384" s="2" t="s">
        <v>789</v>
      </c>
      <c r="J384" s="64">
        <v>43138</v>
      </c>
      <c r="K384" s="72" t="s">
        <v>2290</v>
      </c>
      <c r="L384" s="72">
        <v>111</v>
      </c>
    </row>
    <row r="385" spans="1:12" ht="15" customHeight="1" x14ac:dyDescent="0.25">
      <c r="A385" s="23" t="s">
        <v>393</v>
      </c>
      <c r="B385" s="17" t="s">
        <v>279</v>
      </c>
      <c r="C385" s="24" t="s">
        <v>2</v>
      </c>
      <c r="D385" s="24">
        <v>2</v>
      </c>
      <c r="E385" s="24">
        <v>2</v>
      </c>
      <c r="F385" s="24" t="s">
        <v>20</v>
      </c>
      <c r="G385" s="24" t="s">
        <v>4</v>
      </c>
      <c r="H385" s="26" t="s">
        <v>2291</v>
      </c>
      <c r="I385" s="2" t="s">
        <v>789</v>
      </c>
      <c r="J385" s="64">
        <v>43138</v>
      </c>
      <c r="K385" s="69" t="s">
        <v>2290</v>
      </c>
      <c r="L385" s="69">
        <v>111</v>
      </c>
    </row>
    <row r="386" spans="1:12" ht="15" customHeight="1" x14ac:dyDescent="0.25">
      <c r="A386" s="23" t="s">
        <v>332</v>
      </c>
      <c r="B386" s="17" t="s">
        <v>114</v>
      </c>
      <c r="C386" s="24" t="s">
        <v>2</v>
      </c>
      <c r="D386" s="24">
        <v>1</v>
      </c>
      <c r="E386" s="24">
        <v>2</v>
      </c>
      <c r="F386" s="24" t="s">
        <v>3</v>
      </c>
      <c r="G386" s="24" t="s">
        <v>4</v>
      </c>
      <c r="H386" s="17" t="s">
        <v>382</v>
      </c>
      <c r="I386" s="2" t="s">
        <v>789</v>
      </c>
      <c r="J386" s="64">
        <v>43138</v>
      </c>
      <c r="K386" s="69" t="s">
        <v>2315</v>
      </c>
      <c r="L386" s="69">
        <v>111</v>
      </c>
    </row>
    <row r="387" spans="1:12" ht="15" customHeight="1" x14ac:dyDescent="0.25">
      <c r="A387" s="10" t="s">
        <v>383</v>
      </c>
      <c r="B387" s="2" t="s">
        <v>384</v>
      </c>
      <c r="C387" s="72" t="s">
        <v>2</v>
      </c>
      <c r="D387" s="72">
        <v>2</v>
      </c>
      <c r="E387" s="72">
        <v>3</v>
      </c>
      <c r="F387" s="72" t="s">
        <v>3</v>
      </c>
      <c r="G387" s="72" t="s">
        <v>4</v>
      </c>
      <c r="H387" s="10" t="s">
        <v>382</v>
      </c>
      <c r="I387" s="2" t="s">
        <v>789</v>
      </c>
      <c r="J387" s="64">
        <v>43138</v>
      </c>
      <c r="K387" s="72" t="s">
        <v>2315</v>
      </c>
      <c r="L387" s="72">
        <v>111</v>
      </c>
    </row>
    <row r="388" spans="1:12" ht="15" customHeight="1" x14ac:dyDescent="0.25">
      <c r="A388" s="10" t="s">
        <v>348</v>
      </c>
      <c r="B388" s="2" t="s">
        <v>344</v>
      </c>
      <c r="C388" s="72" t="s">
        <v>2</v>
      </c>
      <c r="D388" s="72">
        <v>1</v>
      </c>
      <c r="E388" s="72">
        <v>3</v>
      </c>
      <c r="F388" s="72" t="s">
        <v>20</v>
      </c>
      <c r="G388" s="72" t="s">
        <v>4</v>
      </c>
      <c r="H388" s="2" t="s">
        <v>2300</v>
      </c>
      <c r="I388" s="2" t="s">
        <v>789</v>
      </c>
      <c r="J388" s="64">
        <v>43138</v>
      </c>
      <c r="K388" s="69" t="s">
        <v>2318</v>
      </c>
      <c r="L388" s="69">
        <v>109</v>
      </c>
    </row>
    <row r="389" spans="1:12" ht="15" customHeight="1" x14ac:dyDescent="0.25">
      <c r="A389" s="10" t="s">
        <v>385</v>
      </c>
      <c r="B389" s="2" t="s">
        <v>386</v>
      </c>
      <c r="C389" s="72" t="s">
        <v>2</v>
      </c>
      <c r="D389" s="72">
        <v>2</v>
      </c>
      <c r="E389" s="72">
        <v>3</v>
      </c>
      <c r="F389" s="72" t="s">
        <v>3</v>
      </c>
      <c r="G389" s="72" t="s">
        <v>4</v>
      </c>
      <c r="H389" s="15" t="s">
        <v>2302</v>
      </c>
      <c r="I389" s="2" t="s">
        <v>789</v>
      </c>
      <c r="J389" s="64">
        <v>43138</v>
      </c>
      <c r="K389" s="72" t="s">
        <v>824</v>
      </c>
      <c r="L389" s="72">
        <v>112</v>
      </c>
    </row>
    <row r="390" spans="1:12" ht="15" customHeight="1" x14ac:dyDescent="0.25">
      <c r="A390" s="10" t="s">
        <v>333</v>
      </c>
      <c r="B390" s="2" t="s">
        <v>334</v>
      </c>
      <c r="C390" s="3" t="s">
        <v>2</v>
      </c>
      <c r="D390" s="3">
        <v>1</v>
      </c>
      <c r="E390" s="3">
        <v>3</v>
      </c>
      <c r="F390" s="3" t="s">
        <v>3</v>
      </c>
      <c r="G390" s="3" t="s">
        <v>4</v>
      </c>
      <c r="H390" s="4" t="s">
        <v>2303</v>
      </c>
      <c r="I390" s="2" t="s">
        <v>789</v>
      </c>
      <c r="J390" s="64">
        <v>43138</v>
      </c>
      <c r="K390" s="24" t="s">
        <v>2288</v>
      </c>
      <c r="L390" s="24">
        <v>107</v>
      </c>
    </row>
    <row r="391" spans="1:12" ht="15" customHeight="1" x14ac:dyDescent="0.25">
      <c r="A391" s="10" t="s">
        <v>387</v>
      </c>
      <c r="B391" s="2" t="s">
        <v>388</v>
      </c>
      <c r="C391" s="72" t="s">
        <v>39</v>
      </c>
      <c r="D391" s="72">
        <v>2</v>
      </c>
      <c r="E391" s="72">
        <v>6</v>
      </c>
      <c r="F391" s="72" t="s">
        <v>3</v>
      </c>
      <c r="G391" s="72" t="s">
        <v>4</v>
      </c>
      <c r="H391" s="4" t="s">
        <v>2303</v>
      </c>
      <c r="I391" s="2" t="s">
        <v>789</v>
      </c>
      <c r="J391" s="64">
        <v>43138</v>
      </c>
      <c r="K391" s="24" t="s">
        <v>2288</v>
      </c>
      <c r="L391" s="24">
        <v>107</v>
      </c>
    </row>
    <row r="392" spans="1:12" ht="15" customHeight="1" x14ac:dyDescent="0.25">
      <c r="A392" s="10" t="s">
        <v>335</v>
      </c>
      <c r="B392" s="2" t="s">
        <v>336</v>
      </c>
      <c r="C392" s="3" t="s">
        <v>54</v>
      </c>
      <c r="D392" s="3">
        <v>1</v>
      </c>
      <c r="E392" s="3">
        <v>4</v>
      </c>
      <c r="F392" s="3" t="s">
        <v>3</v>
      </c>
      <c r="G392" s="3" t="s">
        <v>4</v>
      </c>
      <c r="H392" s="4" t="s">
        <v>2305</v>
      </c>
      <c r="I392" s="2" t="s">
        <v>789</v>
      </c>
      <c r="J392" s="64">
        <v>43138</v>
      </c>
      <c r="K392" s="69" t="s">
        <v>2314</v>
      </c>
      <c r="L392" s="69">
        <v>110</v>
      </c>
    </row>
    <row r="393" spans="1:12" ht="15" customHeight="1" x14ac:dyDescent="0.25">
      <c r="A393" s="10" t="s">
        <v>389</v>
      </c>
      <c r="B393" s="2" t="s">
        <v>331</v>
      </c>
      <c r="C393" s="3" t="s">
        <v>54</v>
      </c>
      <c r="D393" s="3">
        <v>2</v>
      </c>
      <c r="E393" s="3">
        <v>4</v>
      </c>
      <c r="F393" s="3" t="s">
        <v>3</v>
      </c>
      <c r="G393" s="3" t="s">
        <v>4</v>
      </c>
      <c r="H393" s="4" t="s">
        <v>2305</v>
      </c>
      <c r="I393" s="2" t="s">
        <v>789</v>
      </c>
      <c r="J393" s="64">
        <v>43138</v>
      </c>
      <c r="K393" s="72" t="s">
        <v>2314</v>
      </c>
      <c r="L393" s="72">
        <v>110</v>
      </c>
    </row>
    <row r="394" spans="1:12" ht="15" customHeight="1" x14ac:dyDescent="0.25">
      <c r="A394" s="10" t="s">
        <v>339</v>
      </c>
      <c r="B394" s="2" t="s">
        <v>147</v>
      </c>
      <c r="C394" s="3" t="s">
        <v>2</v>
      </c>
      <c r="D394" s="3">
        <v>1</v>
      </c>
      <c r="E394" s="3">
        <v>4</v>
      </c>
      <c r="F394" s="3" t="s">
        <v>3</v>
      </c>
      <c r="G394" s="3" t="s">
        <v>17</v>
      </c>
      <c r="H394" s="17" t="s">
        <v>2299</v>
      </c>
      <c r="I394" s="2" t="s">
        <v>789</v>
      </c>
      <c r="J394" s="64">
        <v>43138</v>
      </c>
      <c r="K394" s="69" t="s">
        <v>2312</v>
      </c>
      <c r="L394" s="69" t="s">
        <v>2313</v>
      </c>
    </row>
    <row r="395" spans="1:12" ht="15" customHeight="1" x14ac:dyDescent="0.25">
      <c r="A395" s="10" t="s">
        <v>397</v>
      </c>
      <c r="B395" s="2" t="s">
        <v>394</v>
      </c>
      <c r="C395" s="3" t="s">
        <v>39</v>
      </c>
      <c r="D395" s="3">
        <v>2</v>
      </c>
      <c r="E395" s="3">
        <v>4</v>
      </c>
      <c r="F395" s="3" t="s">
        <v>20</v>
      </c>
      <c r="G395" s="3" t="s">
        <v>17</v>
      </c>
      <c r="H395" s="4" t="s">
        <v>2306</v>
      </c>
      <c r="I395" s="2" t="s">
        <v>789</v>
      </c>
      <c r="J395" s="64">
        <v>43138</v>
      </c>
      <c r="K395" s="72" t="s">
        <v>2287</v>
      </c>
      <c r="L395" s="72">
        <v>302</v>
      </c>
    </row>
    <row r="396" spans="1:12" ht="15" customHeight="1" x14ac:dyDescent="0.25">
      <c r="A396" s="23" t="s">
        <v>349</v>
      </c>
      <c r="B396" s="17" t="s">
        <v>350</v>
      </c>
      <c r="C396" s="24" t="s">
        <v>54</v>
      </c>
      <c r="D396" s="24">
        <v>1</v>
      </c>
      <c r="E396" s="24">
        <v>4</v>
      </c>
      <c r="F396" s="24" t="s">
        <v>20</v>
      </c>
      <c r="G396" s="24" t="s">
        <v>4</v>
      </c>
      <c r="H396" s="26" t="s">
        <v>794</v>
      </c>
      <c r="I396" s="2" t="s">
        <v>789</v>
      </c>
      <c r="J396" s="64">
        <v>43138</v>
      </c>
      <c r="K396" s="72" t="s">
        <v>2314</v>
      </c>
      <c r="L396" s="72">
        <v>305</v>
      </c>
    </row>
    <row r="397" spans="1:12" ht="15" customHeight="1" x14ac:dyDescent="0.25">
      <c r="A397" s="10" t="s">
        <v>390</v>
      </c>
      <c r="B397" s="2" t="s">
        <v>391</v>
      </c>
      <c r="C397" s="3" t="s">
        <v>2</v>
      </c>
      <c r="D397" s="3">
        <v>2</v>
      </c>
      <c r="E397" s="3">
        <v>4</v>
      </c>
      <c r="F397" s="3" t="s">
        <v>3</v>
      </c>
      <c r="G397" s="3" t="s">
        <v>17</v>
      </c>
      <c r="H397" s="4" t="s">
        <v>2303</v>
      </c>
      <c r="I397" s="2" t="s">
        <v>789</v>
      </c>
      <c r="J397" s="64">
        <v>43138</v>
      </c>
      <c r="K397" s="24" t="s">
        <v>2288</v>
      </c>
      <c r="L397" s="24">
        <v>107</v>
      </c>
    </row>
    <row r="398" spans="1:12" ht="15" customHeight="1" x14ac:dyDescent="0.25">
      <c r="A398" s="10" t="s">
        <v>340</v>
      </c>
      <c r="B398" s="2" t="s">
        <v>321</v>
      </c>
      <c r="C398" s="3" t="s">
        <v>2</v>
      </c>
      <c r="D398" s="3">
        <v>1</v>
      </c>
      <c r="E398" s="3">
        <v>4</v>
      </c>
      <c r="F398" s="3" t="s">
        <v>3</v>
      </c>
      <c r="G398" s="3" t="s">
        <v>17</v>
      </c>
      <c r="H398" s="15" t="s">
        <v>2302</v>
      </c>
      <c r="I398" s="2" t="s">
        <v>789</v>
      </c>
      <c r="J398" s="64">
        <v>43138</v>
      </c>
      <c r="K398" s="72" t="s">
        <v>824</v>
      </c>
      <c r="L398" s="72">
        <v>112</v>
      </c>
    </row>
    <row r="399" spans="1:12" ht="15" customHeight="1" x14ac:dyDescent="0.25">
      <c r="A399" s="10" t="s">
        <v>392</v>
      </c>
      <c r="B399" s="2" t="s">
        <v>116</v>
      </c>
      <c r="C399" s="3" t="s">
        <v>183</v>
      </c>
      <c r="D399" s="3">
        <v>2</v>
      </c>
      <c r="E399" s="3">
        <v>4</v>
      </c>
      <c r="F399" s="3" t="s">
        <v>3</v>
      </c>
      <c r="G399" s="3" t="s">
        <v>17</v>
      </c>
      <c r="H399" s="4" t="s">
        <v>2306</v>
      </c>
      <c r="I399" s="2" t="s">
        <v>789</v>
      </c>
      <c r="J399" s="64">
        <v>43138</v>
      </c>
      <c r="K399" s="72" t="s">
        <v>2287</v>
      </c>
      <c r="L399" s="72">
        <v>302</v>
      </c>
    </row>
    <row r="400" spans="1:12" ht="15" customHeight="1" x14ac:dyDescent="0.25">
      <c r="A400" s="23" t="s">
        <v>341</v>
      </c>
      <c r="B400" s="17" t="s">
        <v>342</v>
      </c>
      <c r="C400" s="24" t="s">
        <v>39</v>
      </c>
      <c r="D400" s="24">
        <v>1</v>
      </c>
      <c r="E400" s="24">
        <v>4</v>
      </c>
      <c r="F400" s="24" t="s">
        <v>3</v>
      </c>
      <c r="G400" s="24" t="s">
        <v>17</v>
      </c>
      <c r="H400" s="26" t="s">
        <v>794</v>
      </c>
      <c r="I400" s="2" t="s">
        <v>789</v>
      </c>
      <c r="J400" s="64">
        <v>43138</v>
      </c>
      <c r="K400" s="72" t="s">
        <v>2314</v>
      </c>
      <c r="L400" s="72">
        <v>305</v>
      </c>
    </row>
    <row r="401" spans="1:12" ht="15" customHeight="1" x14ac:dyDescent="0.25">
      <c r="A401" s="10" t="s">
        <v>337</v>
      </c>
      <c r="B401" s="2" t="s">
        <v>338</v>
      </c>
      <c r="C401" s="3" t="s">
        <v>2</v>
      </c>
      <c r="D401" s="3">
        <v>1</v>
      </c>
      <c r="E401" s="3">
        <v>3</v>
      </c>
      <c r="F401" s="3" t="s">
        <v>3</v>
      </c>
      <c r="G401" s="3" t="s">
        <v>4</v>
      </c>
      <c r="H401" s="2" t="s">
        <v>2300</v>
      </c>
      <c r="I401" s="2" t="s">
        <v>789</v>
      </c>
      <c r="J401" s="64">
        <v>43138</v>
      </c>
      <c r="K401" s="72" t="s">
        <v>2318</v>
      </c>
      <c r="L401" s="72">
        <v>109</v>
      </c>
    </row>
    <row r="402" spans="1:12" ht="15" customHeight="1" x14ac:dyDescent="0.25">
      <c r="A402" s="10" t="s">
        <v>371</v>
      </c>
      <c r="B402" s="2" t="s">
        <v>242</v>
      </c>
      <c r="C402" s="3" t="s">
        <v>54</v>
      </c>
      <c r="D402" s="3">
        <v>3</v>
      </c>
      <c r="E402" s="3">
        <v>3</v>
      </c>
      <c r="F402" s="3" t="s">
        <v>20</v>
      </c>
      <c r="G402" s="3" t="s">
        <v>4</v>
      </c>
      <c r="H402" s="26" t="s">
        <v>2291</v>
      </c>
      <c r="I402" s="2" t="s">
        <v>789</v>
      </c>
      <c r="J402" s="64">
        <v>43138</v>
      </c>
      <c r="K402" s="72" t="s">
        <v>2290</v>
      </c>
      <c r="L402" s="72">
        <v>111</v>
      </c>
    </row>
    <row r="403" spans="1:12" ht="15" customHeight="1" x14ac:dyDescent="0.25">
      <c r="A403" s="10" t="s">
        <v>398</v>
      </c>
      <c r="B403" s="2" t="s">
        <v>399</v>
      </c>
      <c r="C403" s="3" t="s">
        <v>39</v>
      </c>
      <c r="D403" s="3">
        <v>4</v>
      </c>
      <c r="E403" s="3">
        <v>3</v>
      </c>
      <c r="F403" s="3" t="s">
        <v>3</v>
      </c>
      <c r="G403" s="3" t="s">
        <v>4</v>
      </c>
      <c r="H403" s="26" t="s">
        <v>2291</v>
      </c>
      <c r="I403" s="2" t="s">
        <v>789</v>
      </c>
      <c r="J403" s="64">
        <v>43138</v>
      </c>
      <c r="K403" s="72" t="s">
        <v>2290</v>
      </c>
      <c r="L403" s="72">
        <v>111</v>
      </c>
    </row>
    <row r="404" spans="1:12" ht="15" customHeight="1" x14ac:dyDescent="0.25">
      <c r="A404" s="10" t="s">
        <v>372</v>
      </c>
      <c r="B404" s="2" t="s">
        <v>359</v>
      </c>
      <c r="C404" s="3" t="s">
        <v>54</v>
      </c>
      <c r="D404" s="3">
        <v>3</v>
      </c>
      <c r="E404" s="3">
        <v>3</v>
      </c>
      <c r="F404" s="3" t="s">
        <v>20</v>
      </c>
      <c r="G404" s="3" t="s">
        <v>4</v>
      </c>
      <c r="H404" s="15" t="s">
        <v>2302</v>
      </c>
      <c r="I404" s="2" t="s">
        <v>789</v>
      </c>
      <c r="J404" s="64">
        <v>43138</v>
      </c>
      <c r="K404" s="72" t="s">
        <v>824</v>
      </c>
      <c r="L404" s="69">
        <v>112</v>
      </c>
    </row>
    <row r="405" spans="1:12" ht="15" customHeight="1" x14ac:dyDescent="0.25">
      <c r="A405" s="10" t="s">
        <v>400</v>
      </c>
      <c r="B405" s="2" t="s">
        <v>401</v>
      </c>
      <c r="C405" s="72" t="s">
        <v>2</v>
      </c>
      <c r="D405" s="72">
        <v>4</v>
      </c>
      <c r="E405" s="72">
        <v>4</v>
      </c>
      <c r="F405" s="72" t="s">
        <v>3</v>
      </c>
      <c r="G405" s="72" t="s">
        <v>4</v>
      </c>
      <c r="H405" s="4" t="s">
        <v>2303</v>
      </c>
      <c r="I405" s="2" t="s">
        <v>789</v>
      </c>
      <c r="J405" s="64">
        <v>43138</v>
      </c>
      <c r="K405" s="24" t="s">
        <v>2288</v>
      </c>
      <c r="L405" s="24">
        <v>107</v>
      </c>
    </row>
    <row r="406" spans="1:12" ht="15" customHeight="1" x14ac:dyDescent="0.25">
      <c r="A406" s="10" t="s">
        <v>355</v>
      </c>
      <c r="B406" s="2" t="s">
        <v>356</v>
      </c>
      <c r="C406" s="72" t="s">
        <v>2</v>
      </c>
      <c r="D406" s="72">
        <v>3</v>
      </c>
      <c r="E406" s="72">
        <v>2</v>
      </c>
      <c r="F406" s="72" t="s">
        <v>3</v>
      </c>
      <c r="G406" s="72" t="s">
        <v>4</v>
      </c>
      <c r="H406" s="15" t="s">
        <v>2302</v>
      </c>
      <c r="I406" s="2" t="s">
        <v>789</v>
      </c>
      <c r="J406" s="64">
        <v>43138</v>
      </c>
      <c r="K406" s="72" t="s">
        <v>824</v>
      </c>
      <c r="L406" s="72">
        <v>112</v>
      </c>
    </row>
    <row r="407" spans="1:12" ht="15" customHeight="1" x14ac:dyDescent="0.25">
      <c r="A407" s="10" t="s">
        <v>402</v>
      </c>
      <c r="B407" s="2" t="s">
        <v>403</v>
      </c>
      <c r="C407" s="72" t="s">
        <v>39</v>
      </c>
      <c r="D407" s="72">
        <v>4</v>
      </c>
      <c r="E407" s="72">
        <v>5</v>
      </c>
      <c r="F407" s="72" t="s">
        <v>3</v>
      </c>
      <c r="G407" s="72" t="s">
        <v>4</v>
      </c>
      <c r="H407" s="10" t="s">
        <v>2298</v>
      </c>
      <c r="I407" s="2" t="s">
        <v>789</v>
      </c>
      <c r="J407" s="64">
        <v>43138</v>
      </c>
      <c r="K407" s="72" t="s">
        <v>2288</v>
      </c>
      <c r="L407" s="72">
        <v>111</v>
      </c>
    </row>
    <row r="408" spans="1:12" ht="15" customHeight="1" x14ac:dyDescent="0.25">
      <c r="A408" s="10" t="s">
        <v>373</v>
      </c>
      <c r="B408" s="2" t="s">
        <v>361</v>
      </c>
      <c r="C408" s="72" t="s">
        <v>54</v>
      </c>
      <c r="D408" s="72">
        <v>3</v>
      </c>
      <c r="E408" s="72">
        <v>4</v>
      </c>
      <c r="F408" s="72" t="s">
        <v>20</v>
      </c>
      <c r="G408" s="72" t="s">
        <v>4</v>
      </c>
      <c r="H408" s="15" t="s">
        <v>2298</v>
      </c>
      <c r="I408" s="2" t="s">
        <v>789</v>
      </c>
      <c r="J408" s="64">
        <v>43138</v>
      </c>
      <c r="K408" s="72" t="s">
        <v>2288</v>
      </c>
      <c r="L408" s="72">
        <v>111</v>
      </c>
    </row>
    <row r="409" spans="1:12" ht="15" customHeight="1" x14ac:dyDescent="0.25">
      <c r="A409" s="10" t="s">
        <v>404</v>
      </c>
      <c r="B409" s="2" t="s">
        <v>405</v>
      </c>
      <c r="C409" s="72" t="s">
        <v>2</v>
      </c>
      <c r="D409" s="72">
        <v>4</v>
      </c>
      <c r="E409" s="72">
        <v>4</v>
      </c>
      <c r="F409" s="72" t="s">
        <v>3</v>
      </c>
      <c r="G409" s="72" t="s">
        <v>4</v>
      </c>
      <c r="H409" s="10" t="s">
        <v>2302</v>
      </c>
      <c r="I409" s="2" t="s">
        <v>789</v>
      </c>
      <c r="J409" s="64">
        <v>43138</v>
      </c>
      <c r="K409" s="72" t="s">
        <v>824</v>
      </c>
      <c r="L409" s="72">
        <v>112</v>
      </c>
    </row>
    <row r="410" spans="1:12" ht="15" customHeight="1" x14ac:dyDescent="0.25">
      <c r="A410" s="10" t="s">
        <v>374</v>
      </c>
      <c r="B410" s="2" t="s">
        <v>343</v>
      </c>
      <c r="C410" s="3" t="s">
        <v>54</v>
      </c>
      <c r="D410" s="3">
        <v>3</v>
      </c>
      <c r="E410" s="3">
        <v>4</v>
      </c>
      <c r="F410" s="3" t="s">
        <v>20</v>
      </c>
      <c r="G410" s="3" t="s">
        <v>4</v>
      </c>
      <c r="H410" s="2" t="s">
        <v>795</v>
      </c>
      <c r="I410" s="2" t="s">
        <v>789</v>
      </c>
      <c r="J410" s="64">
        <v>43138</v>
      </c>
      <c r="K410" s="72" t="s">
        <v>2317</v>
      </c>
      <c r="L410" s="72">
        <v>302</v>
      </c>
    </row>
    <row r="411" spans="1:12" ht="15" customHeight="1" x14ac:dyDescent="0.25">
      <c r="A411" s="10" t="s">
        <v>406</v>
      </c>
      <c r="B411" s="2" t="s">
        <v>407</v>
      </c>
      <c r="C411" s="3" t="s">
        <v>2</v>
      </c>
      <c r="D411" s="3">
        <v>4</v>
      </c>
      <c r="E411" s="3">
        <v>3</v>
      </c>
      <c r="F411" s="3" t="s">
        <v>3</v>
      </c>
      <c r="G411" s="3" t="s">
        <v>4</v>
      </c>
      <c r="H411" s="15" t="s">
        <v>2302</v>
      </c>
      <c r="I411" s="2" t="s">
        <v>789</v>
      </c>
      <c r="J411" s="64">
        <v>43138</v>
      </c>
      <c r="K411" s="72" t="s">
        <v>824</v>
      </c>
      <c r="L411" s="72">
        <v>112</v>
      </c>
    </row>
    <row r="412" spans="1:12" ht="15" customHeight="1" x14ac:dyDescent="0.25">
      <c r="A412" s="23" t="s">
        <v>364</v>
      </c>
      <c r="B412" s="17" t="s">
        <v>22</v>
      </c>
      <c r="C412" s="24" t="s">
        <v>2</v>
      </c>
      <c r="D412" s="24">
        <v>3</v>
      </c>
      <c r="E412" s="24">
        <v>3</v>
      </c>
      <c r="F412" s="24" t="s">
        <v>3</v>
      </c>
      <c r="G412" s="24" t="s">
        <v>17</v>
      </c>
      <c r="H412" s="17" t="s">
        <v>2299</v>
      </c>
      <c r="I412" s="2" t="s">
        <v>789</v>
      </c>
      <c r="J412" s="64">
        <v>43138</v>
      </c>
      <c r="K412" s="72" t="s">
        <v>2312</v>
      </c>
      <c r="L412" s="72" t="s">
        <v>2313</v>
      </c>
    </row>
    <row r="413" spans="1:12" ht="15" customHeight="1" x14ac:dyDescent="0.25">
      <c r="A413" s="10" t="s">
        <v>408</v>
      </c>
      <c r="B413" s="2" t="s">
        <v>409</v>
      </c>
      <c r="C413" s="3" t="s">
        <v>39</v>
      </c>
      <c r="D413" s="3">
        <v>4</v>
      </c>
      <c r="E413" s="3">
        <v>4</v>
      </c>
      <c r="F413" s="3" t="s">
        <v>3</v>
      </c>
      <c r="G413" s="3" t="s">
        <v>4</v>
      </c>
      <c r="H413" s="10" t="s">
        <v>2297</v>
      </c>
      <c r="I413" s="2" t="s">
        <v>789</v>
      </c>
      <c r="J413" s="64">
        <v>43138</v>
      </c>
      <c r="K413" s="72" t="s">
        <v>2283</v>
      </c>
      <c r="L413" s="72" t="s">
        <v>2282</v>
      </c>
    </row>
    <row r="414" spans="1:12" ht="15" customHeight="1" x14ac:dyDescent="0.25">
      <c r="A414" s="10" t="s">
        <v>365</v>
      </c>
      <c r="B414" s="2" t="s">
        <v>366</v>
      </c>
      <c r="C414" s="3" t="s">
        <v>2</v>
      </c>
      <c r="D414" s="3">
        <v>3</v>
      </c>
      <c r="E414" s="3">
        <v>3</v>
      </c>
      <c r="F414" s="3" t="s">
        <v>3</v>
      </c>
      <c r="G414" s="3" t="s">
        <v>17</v>
      </c>
      <c r="H414" s="4" t="s">
        <v>2303</v>
      </c>
      <c r="I414" s="2" t="s">
        <v>789</v>
      </c>
      <c r="J414" s="64">
        <v>43138</v>
      </c>
      <c r="K414" s="24" t="s">
        <v>2288</v>
      </c>
      <c r="L414" s="24">
        <v>107</v>
      </c>
    </row>
    <row r="415" spans="1:12" ht="15" customHeight="1" x14ac:dyDescent="0.25">
      <c r="A415" s="10" t="s">
        <v>410</v>
      </c>
      <c r="B415" s="2" t="s">
        <v>369</v>
      </c>
      <c r="C415" s="3" t="s">
        <v>2</v>
      </c>
      <c r="D415" s="3">
        <v>4</v>
      </c>
      <c r="E415" s="3">
        <v>3</v>
      </c>
      <c r="F415" s="3" t="s">
        <v>3</v>
      </c>
      <c r="G415" s="3" t="s">
        <v>4</v>
      </c>
      <c r="H415" s="2" t="s">
        <v>795</v>
      </c>
      <c r="I415" s="2" t="s">
        <v>789</v>
      </c>
      <c r="J415" s="64">
        <v>43138</v>
      </c>
      <c r="K415" s="72" t="s">
        <v>2317</v>
      </c>
      <c r="L415" s="72">
        <v>302</v>
      </c>
    </row>
    <row r="416" spans="1:12" ht="15" customHeight="1" x14ac:dyDescent="0.25">
      <c r="A416" s="10" t="s">
        <v>411</v>
      </c>
      <c r="B416" s="2" t="s">
        <v>412</v>
      </c>
      <c r="C416" s="3" t="s">
        <v>2</v>
      </c>
      <c r="D416" s="3">
        <v>4</v>
      </c>
      <c r="E416" s="3">
        <v>2</v>
      </c>
      <c r="F416" s="3" t="s">
        <v>3</v>
      </c>
      <c r="G416" s="3" t="s">
        <v>17</v>
      </c>
      <c r="H416" s="15" t="s">
        <v>2302</v>
      </c>
      <c r="I416" s="2" t="s">
        <v>789</v>
      </c>
      <c r="J416" s="64">
        <v>43138</v>
      </c>
      <c r="K416" s="72" t="s">
        <v>824</v>
      </c>
      <c r="L416" s="72">
        <v>112</v>
      </c>
    </row>
    <row r="417" spans="1:12" ht="15" customHeight="1" x14ac:dyDescent="0.25">
      <c r="A417" s="10" t="s">
        <v>413</v>
      </c>
      <c r="B417" s="2" t="s">
        <v>414</v>
      </c>
      <c r="C417" s="3" t="s">
        <v>2</v>
      </c>
      <c r="D417" s="3">
        <v>4</v>
      </c>
      <c r="E417" s="3">
        <v>2</v>
      </c>
      <c r="F417" s="3" t="s">
        <v>3</v>
      </c>
      <c r="G417" s="3" t="s">
        <v>17</v>
      </c>
      <c r="H417" s="4" t="s">
        <v>111</v>
      </c>
      <c r="I417" s="2" t="s">
        <v>789</v>
      </c>
      <c r="J417" s="64">
        <v>43138</v>
      </c>
      <c r="K417" s="72" t="s">
        <v>824</v>
      </c>
      <c r="L417" s="72">
        <v>110</v>
      </c>
    </row>
    <row r="418" spans="1:12" ht="15" customHeight="1" x14ac:dyDescent="0.25">
      <c r="A418" s="10" t="s">
        <v>375</v>
      </c>
      <c r="B418" s="2" t="s">
        <v>376</v>
      </c>
      <c r="C418" s="3" t="s">
        <v>2</v>
      </c>
      <c r="D418" s="3">
        <v>3</v>
      </c>
      <c r="E418" s="3">
        <v>8</v>
      </c>
      <c r="F418" s="3" t="s">
        <v>20</v>
      </c>
      <c r="G418" s="3" t="s">
        <v>4</v>
      </c>
      <c r="H418" s="4" t="s">
        <v>2305</v>
      </c>
      <c r="I418" s="2" t="s">
        <v>789</v>
      </c>
      <c r="J418" s="64">
        <v>43138</v>
      </c>
      <c r="K418" s="72" t="s">
        <v>2314</v>
      </c>
      <c r="L418" s="72">
        <v>110</v>
      </c>
    </row>
    <row r="419" spans="1:12" ht="15" customHeight="1" x14ac:dyDescent="0.25">
      <c r="A419" s="23" t="s">
        <v>377</v>
      </c>
      <c r="B419" s="17" t="s">
        <v>45</v>
      </c>
      <c r="C419" s="24" t="s">
        <v>2</v>
      </c>
      <c r="D419" s="24">
        <v>3</v>
      </c>
      <c r="E419" s="24">
        <v>8</v>
      </c>
      <c r="F419" s="24" t="s">
        <v>20</v>
      </c>
      <c r="G419" s="24" t="s">
        <v>4</v>
      </c>
      <c r="H419" s="4" t="s">
        <v>2305</v>
      </c>
      <c r="I419" s="2" t="s">
        <v>789</v>
      </c>
      <c r="J419" s="64">
        <v>43138</v>
      </c>
      <c r="K419" s="72" t="s">
        <v>2314</v>
      </c>
      <c r="L419" s="72">
        <v>110</v>
      </c>
    </row>
    <row r="420" spans="1:12" ht="15" customHeight="1" x14ac:dyDescent="0.25">
      <c r="A420" s="10" t="s">
        <v>357</v>
      </c>
      <c r="B420" s="2" t="s">
        <v>242</v>
      </c>
      <c r="C420" s="3" t="s">
        <v>39</v>
      </c>
      <c r="D420" s="3">
        <v>3</v>
      </c>
      <c r="E420" s="3">
        <v>3</v>
      </c>
      <c r="F420" s="3" t="s">
        <v>3</v>
      </c>
      <c r="G420" s="3" t="s">
        <v>4</v>
      </c>
      <c r="H420" s="26" t="s">
        <v>2291</v>
      </c>
      <c r="I420" s="2" t="s">
        <v>789</v>
      </c>
      <c r="J420" s="64">
        <v>43138</v>
      </c>
      <c r="K420" s="72" t="s">
        <v>2290</v>
      </c>
      <c r="L420" s="72">
        <v>111</v>
      </c>
    </row>
    <row r="421" spans="1:12" ht="15" customHeight="1" x14ac:dyDescent="0.25">
      <c r="A421" s="10" t="s">
        <v>358</v>
      </c>
      <c r="B421" s="2" t="s">
        <v>359</v>
      </c>
      <c r="C421" s="3" t="s">
        <v>39</v>
      </c>
      <c r="D421" s="3">
        <v>3</v>
      </c>
      <c r="E421" s="3">
        <v>3</v>
      </c>
      <c r="F421" s="3" t="s">
        <v>3</v>
      </c>
      <c r="G421" s="3" t="s">
        <v>4</v>
      </c>
      <c r="H421" s="15" t="s">
        <v>2302</v>
      </c>
      <c r="I421" s="2" t="s">
        <v>789</v>
      </c>
      <c r="J421" s="64">
        <v>43138</v>
      </c>
      <c r="K421" s="72" t="s">
        <v>824</v>
      </c>
      <c r="L421" s="72">
        <v>112</v>
      </c>
    </row>
    <row r="422" spans="1:12" ht="15" customHeight="1" x14ac:dyDescent="0.25">
      <c r="A422" s="10" t="s">
        <v>360</v>
      </c>
      <c r="B422" s="2" t="s">
        <v>361</v>
      </c>
      <c r="C422" s="3" t="s">
        <v>39</v>
      </c>
      <c r="D422" s="3">
        <v>3</v>
      </c>
      <c r="E422" s="3">
        <v>4</v>
      </c>
      <c r="F422" s="3" t="s">
        <v>3</v>
      </c>
      <c r="G422" s="3" t="s">
        <v>4</v>
      </c>
      <c r="H422" s="15" t="s">
        <v>2298</v>
      </c>
      <c r="I422" s="2" t="s">
        <v>789</v>
      </c>
      <c r="J422" s="64">
        <v>43138</v>
      </c>
      <c r="K422" s="72" t="s">
        <v>2288</v>
      </c>
      <c r="L422" s="72">
        <v>111</v>
      </c>
    </row>
    <row r="423" spans="1:12" ht="15" customHeight="1" x14ac:dyDescent="0.25">
      <c r="A423" s="10" t="s">
        <v>362</v>
      </c>
      <c r="B423" s="2" t="s">
        <v>343</v>
      </c>
      <c r="C423" s="72" t="s">
        <v>39</v>
      </c>
      <c r="D423" s="72">
        <v>3</v>
      </c>
      <c r="E423" s="72">
        <v>4</v>
      </c>
      <c r="F423" s="72" t="s">
        <v>3</v>
      </c>
      <c r="G423" s="72" t="s">
        <v>4</v>
      </c>
      <c r="H423" s="2" t="s">
        <v>795</v>
      </c>
      <c r="I423" s="2" t="s">
        <v>789</v>
      </c>
      <c r="J423" s="64">
        <v>43138</v>
      </c>
      <c r="K423" s="72" t="s">
        <v>2317</v>
      </c>
      <c r="L423" s="72">
        <v>302</v>
      </c>
    </row>
    <row r="424" spans="1:12" ht="15" customHeight="1" x14ac:dyDescent="0.25">
      <c r="A424" s="23" t="s">
        <v>363</v>
      </c>
      <c r="B424" s="17" t="s">
        <v>45</v>
      </c>
      <c r="C424" s="24" t="s">
        <v>46</v>
      </c>
      <c r="D424" s="24">
        <v>3</v>
      </c>
      <c r="E424" s="24">
        <v>8</v>
      </c>
      <c r="F424" s="24" t="s">
        <v>3</v>
      </c>
      <c r="G424" s="24" t="s">
        <v>4</v>
      </c>
      <c r="H424" s="4" t="s">
        <v>2305</v>
      </c>
      <c r="I424" s="2" t="s">
        <v>789</v>
      </c>
      <c r="J424" s="64">
        <v>43138</v>
      </c>
      <c r="K424" s="72" t="s">
        <v>2314</v>
      </c>
      <c r="L424" s="72">
        <v>110</v>
      </c>
    </row>
    <row r="425" spans="1:12" ht="15" customHeight="1" x14ac:dyDescent="0.25">
      <c r="A425" s="23" t="s">
        <v>2557</v>
      </c>
      <c r="B425" s="17" t="s">
        <v>81</v>
      </c>
      <c r="C425" s="24" t="s">
        <v>82</v>
      </c>
      <c r="D425" s="24">
        <v>2</v>
      </c>
      <c r="E425" s="24">
        <v>8</v>
      </c>
      <c r="F425" s="24" t="s">
        <v>20</v>
      </c>
      <c r="G425" s="24" t="s">
        <v>4</v>
      </c>
      <c r="H425" s="4" t="s">
        <v>2305</v>
      </c>
      <c r="I425" s="2" t="s">
        <v>789</v>
      </c>
      <c r="J425" s="64">
        <v>43138</v>
      </c>
      <c r="K425" s="72" t="s">
        <v>2314</v>
      </c>
      <c r="L425" s="72">
        <v>110</v>
      </c>
    </row>
    <row r="426" spans="1:12" ht="15" customHeight="1" x14ac:dyDescent="0.25">
      <c r="A426" s="23" t="s">
        <v>2558</v>
      </c>
      <c r="B426" s="20" t="s">
        <v>12</v>
      </c>
      <c r="C426" s="24" t="s">
        <v>2</v>
      </c>
      <c r="D426" s="24">
        <v>1</v>
      </c>
      <c r="E426" s="24">
        <v>2</v>
      </c>
      <c r="F426" s="24" t="s">
        <v>20</v>
      </c>
      <c r="G426" s="24" t="s">
        <v>4</v>
      </c>
      <c r="H426" s="26" t="s">
        <v>2296</v>
      </c>
      <c r="I426" s="2" t="s">
        <v>789</v>
      </c>
      <c r="J426" s="70">
        <v>43138</v>
      </c>
      <c r="K426" s="24" t="s">
        <v>2289</v>
      </c>
      <c r="L426" s="24">
        <v>111</v>
      </c>
    </row>
    <row r="427" spans="1:12" ht="15" customHeight="1" x14ac:dyDescent="0.25">
      <c r="A427" s="23" t="s">
        <v>2559</v>
      </c>
      <c r="B427" s="26" t="s">
        <v>74</v>
      </c>
      <c r="C427" s="24" t="s">
        <v>2</v>
      </c>
      <c r="D427" s="24">
        <v>2</v>
      </c>
      <c r="E427" s="24">
        <v>2</v>
      </c>
      <c r="F427" s="24" t="s">
        <v>20</v>
      </c>
      <c r="G427" s="24" t="s">
        <v>4</v>
      </c>
      <c r="H427" s="26" t="s">
        <v>2296</v>
      </c>
      <c r="I427" s="2" t="s">
        <v>789</v>
      </c>
      <c r="J427" s="70">
        <v>43138</v>
      </c>
      <c r="K427" s="24" t="s">
        <v>2289</v>
      </c>
      <c r="L427" s="24">
        <v>111</v>
      </c>
    </row>
    <row r="428" spans="1:12" ht="15" customHeight="1" x14ac:dyDescent="0.25">
      <c r="A428" s="23" t="s">
        <v>2560</v>
      </c>
      <c r="B428" s="17" t="s">
        <v>14</v>
      </c>
      <c r="C428" s="24" t="s">
        <v>2</v>
      </c>
      <c r="D428" s="24">
        <v>1</v>
      </c>
      <c r="E428" s="24">
        <v>2</v>
      </c>
      <c r="F428" s="24" t="s">
        <v>20</v>
      </c>
      <c r="G428" s="24" t="s">
        <v>4</v>
      </c>
      <c r="H428" s="15" t="s">
        <v>2298</v>
      </c>
      <c r="I428" s="2" t="s">
        <v>789</v>
      </c>
      <c r="J428" s="64">
        <v>43138</v>
      </c>
      <c r="K428" s="72" t="s">
        <v>2288</v>
      </c>
      <c r="L428" s="72">
        <v>111</v>
      </c>
    </row>
    <row r="429" spans="1:12" ht="15" customHeight="1" x14ac:dyDescent="0.25">
      <c r="A429" s="23" t="s">
        <v>2561</v>
      </c>
      <c r="B429" s="26" t="s">
        <v>76</v>
      </c>
      <c r="C429" s="24" t="s">
        <v>2</v>
      </c>
      <c r="D429" s="24">
        <v>2</v>
      </c>
      <c r="E429" s="24">
        <v>2</v>
      </c>
      <c r="F429" s="24" t="s">
        <v>20</v>
      </c>
      <c r="G429" s="24" t="s">
        <v>4</v>
      </c>
      <c r="H429" s="15" t="s">
        <v>2298</v>
      </c>
      <c r="I429" s="2" t="s">
        <v>789</v>
      </c>
      <c r="J429" s="64">
        <v>43138</v>
      </c>
      <c r="K429" s="72" t="s">
        <v>2288</v>
      </c>
      <c r="L429" s="72">
        <v>111</v>
      </c>
    </row>
    <row r="430" spans="1:12" ht="15" customHeight="1" x14ac:dyDescent="0.25">
      <c r="A430" s="23" t="s">
        <v>2562</v>
      </c>
      <c r="B430" s="17" t="s">
        <v>216</v>
      </c>
      <c r="C430" s="24" t="s">
        <v>2</v>
      </c>
      <c r="D430" s="24">
        <v>1</v>
      </c>
      <c r="E430" s="24">
        <v>2</v>
      </c>
      <c r="F430" s="24" t="s">
        <v>20</v>
      </c>
      <c r="G430" s="24" t="s">
        <v>4</v>
      </c>
      <c r="H430" s="26" t="s">
        <v>2291</v>
      </c>
      <c r="I430" s="2" t="s">
        <v>789</v>
      </c>
      <c r="J430" s="64">
        <v>43138</v>
      </c>
      <c r="K430" s="72" t="s">
        <v>2290</v>
      </c>
      <c r="L430" s="72">
        <v>111</v>
      </c>
    </row>
    <row r="431" spans="1:12" ht="15" customHeight="1" x14ac:dyDescent="0.25">
      <c r="A431" s="23" t="s">
        <v>2563</v>
      </c>
      <c r="B431" s="17" t="s">
        <v>279</v>
      </c>
      <c r="C431" s="24" t="s">
        <v>2</v>
      </c>
      <c r="D431" s="24">
        <v>2</v>
      </c>
      <c r="E431" s="24">
        <v>2</v>
      </c>
      <c r="F431" s="24" t="s">
        <v>20</v>
      </c>
      <c r="G431" s="24" t="s">
        <v>4</v>
      </c>
      <c r="H431" s="26" t="s">
        <v>2291</v>
      </c>
      <c r="I431" s="2" t="s">
        <v>789</v>
      </c>
      <c r="J431" s="64">
        <v>43138</v>
      </c>
      <c r="K431" s="72" t="s">
        <v>2290</v>
      </c>
      <c r="L431" s="72">
        <v>111</v>
      </c>
    </row>
    <row r="432" spans="1:12" ht="15" customHeight="1" x14ac:dyDescent="0.25">
      <c r="A432" s="23" t="s">
        <v>2564</v>
      </c>
      <c r="B432" s="2" t="s">
        <v>147</v>
      </c>
      <c r="C432" s="3" t="s">
        <v>39</v>
      </c>
      <c r="D432" s="3">
        <v>1</v>
      </c>
      <c r="E432" s="3">
        <v>3</v>
      </c>
      <c r="F432" s="3" t="s">
        <v>20</v>
      </c>
      <c r="G432" s="3" t="s">
        <v>4</v>
      </c>
      <c r="H432" s="17" t="s">
        <v>2299</v>
      </c>
      <c r="I432" s="2" t="s">
        <v>789</v>
      </c>
      <c r="J432" s="64">
        <v>43138</v>
      </c>
      <c r="K432" s="72" t="s">
        <v>2312</v>
      </c>
      <c r="L432" s="72" t="s">
        <v>2313</v>
      </c>
    </row>
    <row r="433" spans="1:12" ht="15" customHeight="1" x14ac:dyDescent="0.25">
      <c r="A433" s="23" t="s">
        <v>2565</v>
      </c>
      <c r="B433" s="2" t="s">
        <v>384</v>
      </c>
      <c r="C433" s="3" t="s">
        <v>2</v>
      </c>
      <c r="D433" s="3">
        <v>2</v>
      </c>
      <c r="E433" s="3">
        <v>2</v>
      </c>
      <c r="F433" s="3" t="s">
        <v>20</v>
      </c>
      <c r="G433" s="3" t="s">
        <v>4</v>
      </c>
      <c r="H433" s="10" t="s">
        <v>382</v>
      </c>
      <c r="I433" s="2" t="s">
        <v>789</v>
      </c>
      <c r="J433" s="64">
        <v>43138</v>
      </c>
      <c r="K433" s="72" t="s">
        <v>2315</v>
      </c>
      <c r="L433" s="72">
        <v>111</v>
      </c>
    </row>
    <row r="434" spans="1:12" ht="15" customHeight="1" x14ac:dyDescent="0.25">
      <c r="A434" s="23" t="s">
        <v>2566</v>
      </c>
      <c r="B434" s="17" t="s">
        <v>114</v>
      </c>
      <c r="C434" s="24" t="s">
        <v>2</v>
      </c>
      <c r="D434" s="24">
        <v>1</v>
      </c>
      <c r="E434" s="24">
        <v>3</v>
      </c>
      <c r="F434" s="24" t="s">
        <v>20</v>
      </c>
      <c r="G434" s="24" t="s">
        <v>4</v>
      </c>
      <c r="H434" s="17" t="s">
        <v>382</v>
      </c>
      <c r="I434" s="2" t="s">
        <v>789</v>
      </c>
      <c r="J434" s="64">
        <v>43138</v>
      </c>
      <c r="K434" s="72" t="s">
        <v>2315</v>
      </c>
      <c r="L434" s="72">
        <v>111</v>
      </c>
    </row>
    <row r="435" spans="1:12" ht="15" customHeight="1" x14ac:dyDescent="0.25">
      <c r="A435" s="23" t="s">
        <v>2567</v>
      </c>
      <c r="B435" s="2" t="s">
        <v>394</v>
      </c>
      <c r="C435" s="72" t="s">
        <v>39</v>
      </c>
      <c r="D435" s="72">
        <v>2</v>
      </c>
      <c r="E435" s="72">
        <v>3</v>
      </c>
      <c r="F435" s="72" t="s">
        <v>20</v>
      </c>
      <c r="G435" s="72" t="s">
        <v>4</v>
      </c>
      <c r="H435" s="4" t="s">
        <v>2306</v>
      </c>
      <c r="I435" s="2" t="s">
        <v>789</v>
      </c>
      <c r="J435" s="64">
        <v>43138</v>
      </c>
      <c r="K435" s="72" t="s">
        <v>2287</v>
      </c>
      <c r="L435" s="72">
        <v>302</v>
      </c>
    </row>
    <row r="436" spans="1:12" ht="15" customHeight="1" x14ac:dyDescent="0.25">
      <c r="A436" s="23" t="s">
        <v>2568</v>
      </c>
      <c r="B436" s="2" t="s">
        <v>344</v>
      </c>
      <c r="C436" s="3" t="s">
        <v>2</v>
      </c>
      <c r="D436" s="3">
        <v>1</v>
      </c>
      <c r="E436" s="3">
        <v>3</v>
      </c>
      <c r="F436" s="3" t="s">
        <v>20</v>
      </c>
      <c r="G436" s="3" t="s">
        <v>4</v>
      </c>
      <c r="H436" s="2" t="s">
        <v>2300</v>
      </c>
      <c r="I436" s="2" t="s">
        <v>789</v>
      </c>
      <c r="J436" s="64">
        <v>43138</v>
      </c>
      <c r="K436" s="72" t="s">
        <v>2318</v>
      </c>
      <c r="L436" s="72">
        <v>109</v>
      </c>
    </row>
    <row r="437" spans="1:12" ht="15" customHeight="1" x14ac:dyDescent="0.25">
      <c r="A437" s="23" t="s">
        <v>2569</v>
      </c>
      <c r="B437" s="2" t="s">
        <v>386</v>
      </c>
      <c r="C437" s="3" t="s">
        <v>2</v>
      </c>
      <c r="D437" s="3">
        <v>2</v>
      </c>
      <c r="E437" s="3">
        <v>2</v>
      </c>
      <c r="F437" s="3" t="s">
        <v>20</v>
      </c>
      <c r="G437" s="3" t="s">
        <v>4</v>
      </c>
      <c r="H437" s="15" t="s">
        <v>2302</v>
      </c>
      <c r="I437" s="2" t="s">
        <v>789</v>
      </c>
      <c r="J437" s="64">
        <v>43138</v>
      </c>
      <c r="K437" s="72" t="s">
        <v>824</v>
      </c>
      <c r="L437" s="72">
        <v>112</v>
      </c>
    </row>
    <row r="438" spans="1:12" ht="15" customHeight="1" x14ac:dyDescent="0.25">
      <c r="A438" s="23" t="s">
        <v>2570</v>
      </c>
      <c r="B438" s="2" t="s">
        <v>351</v>
      </c>
      <c r="C438" s="3" t="s">
        <v>2</v>
      </c>
      <c r="D438" s="3">
        <v>1</v>
      </c>
      <c r="E438" s="3">
        <v>3</v>
      </c>
      <c r="F438" s="3" t="s">
        <v>20</v>
      </c>
      <c r="G438" s="3" t="s">
        <v>4</v>
      </c>
      <c r="H438" s="4" t="s">
        <v>2303</v>
      </c>
      <c r="I438" s="2" t="s">
        <v>789</v>
      </c>
      <c r="J438" s="64">
        <v>43138</v>
      </c>
      <c r="K438" s="24" t="s">
        <v>2288</v>
      </c>
      <c r="L438" s="24">
        <v>107</v>
      </c>
    </row>
    <row r="439" spans="1:12" ht="15" customHeight="1" x14ac:dyDescent="0.25">
      <c r="A439" s="23" t="s">
        <v>2571</v>
      </c>
      <c r="B439" s="2" t="s">
        <v>388</v>
      </c>
      <c r="C439" s="3" t="s">
        <v>11</v>
      </c>
      <c r="D439" s="3">
        <v>2</v>
      </c>
      <c r="E439" s="3">
        <v>4</v>
      </c>
      <c r="F439" s="3" t="s">
        <v>20</v>
      </c>
      <c r="G439" s="3" t="s">
        <v>4</v>
      </c>
      <c r="H439" s="4" t="s">
        <v>2303</v>
      </c>
      <c r="I439" s="2" t="s">
        <v>789</v>
      </c>
      <c r="J439" s="64">
        <v>43138</v>
      </c>
      <c r="K439" s="24" t="s">
        <v>2288</v>
      </c>
      <c r="L439" s="24">
        <v>107</v>
      </c>
    </row>
    <row r="440" spans="1:12" ht="15" customHeight="1" x14ac:dyDescent="0.25">
      <c r="A440" s="23" t="s">
        <v>2572</v>
      </c>
      <c r="B440" s="17" t="s">
        <v>350</v>
      </c>
      <c r="C440" s="24" t="s">
        <v>39</v>
      </c>
      <c r="D440" s="24">
        <v>1</v>
      </c>
      <c r="E440" s="24">
        <v>3</v>
      </c>
      <c r="F440" s="24" t="s">
        <v>20</v>
      </c>
      <c r="G440" s="24" t="s">
        <v>17</v>
      </c>
      <c r="H440" s="26" t="s">
        <v>794</v>
      </c>
      <c r="I440" s="2" t="s">
        <v>789</v>
      </c>
      <c r="J440" s="64">
        <v>43138</v>
      </c>
      <c r="K440" s="69" t="s">
        <v>2314</v>
      </c>
      <c r="L440" s="69">
        <v>305</v>
      </c>
    </row>
    <row r="441" spans="1:12" ht="15" customHeight="1" x14ac:dyDescent="0.25">
      <c r="A441" s="23" t="s">
        <v>2573</v>
      </c>
      <c r="B441" s="2" t="s">
        <v>331</v>
      </c>
      <c r="C441" s="3" t="s">
        <v>54</v>
      </c>
      <c r="D441" s="3">
        <v>2</v>
      </c>
      <c r="E441" s="3">
        <v>3</v>
      </c>
      <c r="F441" s="3" t="s">
        <v>20</v>
      </c>
      <c r="G441" s="3" t="s">
        <v>17</v>
      </c>
      <c r="H441" s="4" t="s">
        <v>2305</v>
      </c>
      <c r="I441" s="2" t="s">
        <v>789</v>
      </c>
      <c r="J441" s="64">
        <v>43138</v>
      </c>
      <c r="K441" s="72" t="s">
        <v>2314</v>
      </c>
      <c r="L441" s="72">
        <v>110</v>
      </c>
    </row>
    <row r="442" spans="1:12" ht="15" customHeight="1" x14ac:dyDescent="0.25">
      <c r="A442" s="23" t="s">
        <v>2574</v>
      </c>
      <c r="B442" s="2" t="s">
        <v>336</v>
      </c>
      <c r="C442" s="72" t="s">
        <v>54</v>
      </c>
      <c r="D442" s="72">
        <v>1</v>
      </c>
      <c r="E442" s="72">
        <v>4</v>
      </c>
      <c r="F442" s="72" t="s">
        <v>20</v>
      </c>
      <c r="G442" s="72" t="s">
        <v>17</v>
      </c>
      <c r="H442" s="4" t="s">
        <v>2305</v>
      </c>
      <c r="I442" s="2" t="s">
        <v>789</v>
      </c>
      <c r="J442" s="64">
        <v>43138</v>
      </c>
      <c r="K442" s="72" t="s">
        <v>2314</v>
      </c>
      <c r="L442" s="72">
        <v>110</v>
      </c>
    </row>
    <row r="443" spans="1:12" ht="15" customHeight="1" x14ac:dyDescent="0.25">
      <c r="A443" s="23" t="s">
        <v>2575</v>
      </c>
      <c r="B443" s="2" t="s">
        <v>391</v>
      </c>
      <c r="C443" s="3" t="s">
        <v>2</v>
      </c>
      <c r="D443" s="3">
        <v>2</v>
      </c>
      <c r="E443" s="3">
        <v>2</v>
      </c>
      <c r="F443" s="3" t="s">
        <v>20</v>
      </c>
      <c r="G443" s="3" t="s">
        <v>4</v>
      </c>
      <c r="H443" s="4" t="s">
        <v>2303</v>
      </c>
      <c r="I443" s="2" t="s">
        <v>789</v>
      </c>
      <c r="J443" s="64">
        <v>43138</v>
      </c>
      <c r="K443" s="24" t="s">
        <v>2288</v>
      </c>
      <c r="L443" s="24">
        <v>107</v>
      </c>
    </row>
    <row r="444" spans="1:12" ht="15" customHeight="1" x14ac:dyDescent="0.25">
      <c r="A444" s="23" t="s">
        <v>2576</v>
      </c>
      <c r="B444" s="2" t="s">
        <v>321</v>
      </c>
      <c r="C444" s="3" t="s">
        <v>2</v>
      </c>
      <c r="D444" s="3">
        <v>1</v>
      </c>
      <c r="E444" s="3">
        <v>2</v>
      </c>
      <c r="F444" s="3" t="s">
        <v>20</v>
      </c>
      <c r="G444" s="3" t="s">
        <v>17</v>
      </c>
      <c r="H444" s="15" t="s">
        <v>2302</v>
      </c>
      <c r="I444" s="2" t="s">
        <v>789</v>
      </c>
      <c r="J444" s="64">
        <v>43138</v>
      </c>
      <c r="K444" s="72" t="s">
        <v>824</v>
      </c>
      <c r="L444" s="72">
        <v>112</v>
      </c>
    </row>
    <row r="445" spans="1:12" ht="15" customHeight="1" x14ac:dyDescent="0.25">
      <c r="A445" s="10" t="s">
        <v>2577</v>
      </c>
      <c r="B445" s="2" t="s">
        <v>242</v>
      </c>
      <c r="C445" s="3" t="s">
        <v>11</v>
      </c>
      <c r="D445" s="3">
        <v>3</v>
      </c>
      <c r="E445" s="3">
        <v>4</v>
      </c>
      <c r="F445" s="3" t="s">
        <v>20</v>
      </c>
      <c r="G445" s="3" t="s">
        <v>4</v>
      </c>
      <c r="H445" s="26" t="s">
        <v>2291</v>
      </c>
      <c r="I445" s="2" t="s">
        <v>789</v>
      </c>
      <c r="J445" s="64">
        <v>43138</v>
      </c>
      <c r="K445" s="72" t="s">
        <v>2290</v>
      </c>
      <c r="L445" s="72">
        <v>111</v>
      </c>
    </row>
    <row r="446" spans="1:12" ht="15" customHeight="1" x14ac:dyDescent="0.25">
      <c r="A446" s="10" t="s">
        <v>2578</v>
      </c>
      <c r="B446" s="2" t="s">
        <v>401</v>
      </c>
      <c r="C446" s="3" t="s">
        <v>2</v>
      </c>
      <c r="D446" s="3">
        <v>4</v>
      </c>
      <c r="E446" s="3">
        <v>2</v>
      </c>
      <c r="F446" s="3" t="s">
        <v>20</v>
      </c>
      <c r="G446" s="3" t="s">
        <v>4</v>
      </c>
      <c r="H446" s="4" t="s">
        <v>2303</v>
      </c>
      <c r="I446" s="2" t="s">
        <v>789</v>
      </c>
      <c r="J446" s="64">
        <v>43138</v>
      </c>
      <c r="K446" s="24" t="s">
        <v>2288</v>
      </c>
      <c r="L446" s="24">
        <v>107</v>
      </c>
    </row>
    <row r="447" spans="1:12" ht="15" customHeight="1" x14ac:dyDescent="0.25">
      <c r="A447" s="10" t="s">
        <v>2579</v>
      </c>
      <c r="B447" s="2" t="s">
        <v>378</v>
      </c>
      <c r="C447" s="72" t="s">
        <v>2</v>
      </c>
      <c r="D447" s="72">
        <v>3</v>
      </c>
      <c r="E447" s="72">
        <v>2</v>
      </c>
      <c r="F447" s="72" t="s">
        <v>20</v>
      </c>
      <c r="G447" s="72" t="s">
        <v>4</v>
      </c>
      <c r="H447" s="15" t="s">
        <v>2302</v>
      </c>
      <c r="I447" s="2" t="s">
        <v>789</v>
      </c>
      <c r="J447" s="64">
        <v>43138</v>
      </c>
      <c r="K447" s="72" t="s">
        <v>824</v>
      </c>
      <c r="L447" s="72">
        <v>112</v>
      </c>
    </row>
    <row r="448" spans="1:12" ht="15" customHeight="1" x14ac:dyDescent="0.25">
      <c r="A448" s="10" t="s">
        <v>2580</v>
      </c>
      <c r="B448" s="2" t="s">
        <v>415</v>
      </c>
      <c r="C448" s="72" t="s">
        <v>39</v>
      </c>
      <c r="D448" s="72">
        <v>4</v>
      </c>
      <c r="E448" s="72">
        <v>4</v>
      </c>
      <c r="F448" s="72" t="s">
        <v>20</v>
      </c>
      <c r="G448" s="72" t="s">
        <v>4</v>
      </c>
      <c r="H448" s="15" t="s">
        <v>2298</v>
      </c>
      <c r="I448" s="2" t="s">
        <v>789</v>
      </c>
      <c r="J448" s="64">
        <v>43138</v>
      </c>
      <c r="K448" s="72" t="s">
        <v>2288</v>
      </c>
      <c r="L448" s="72">
        <v>111</v>
      </c>
    </row>
    <row r="449" spans="1:12" ht="15" customHeight="1" x14ac:dyDescent="0.25">
      <c r="A449" s="10" t="s">
        <v>2581</v>
      </c>
      <c r="B449" s="2" t="s">
        <v>361</v>
      </c>
      <c r="C449" s="72" t="s">
        <v>209</v>
      </c>
      <c r="D449" s="72">
        <v>3</v>
      </c>
      <c r="E449" s="72">
        <v>5</v>
      </c>
      <c r="F449" s="72" t="s">
        <v>20</v>
      </c>
      <c r="G449" s="72" t="s">
        <v>4</v>
      </c>
      <c r="H449" s="15" t="s">
        <v>2298</v>
      </c>
      <c r="I449" s="2" t="s">
        <v>789</v>
      </c>
      <c r="J449" s="64">
        <v>43138</v>
      </c>
      <c r="K449" s="72" t="s">
        <v>2288</v>
      </c>
      <c r="L449" s="72">
        <v>111</v>
      </c>
    </row>
    <row r="450" spans="1:12" ht="15" customHeight="1" x14ac:dyDescent="0.25">
      <c r="A450" s="10" t="s">
        <v>2582</v>
      </c>
      <c r="B450" s="2" t="s">
        <v>405</v>
      </c>
      <c r="C450" s="72" t="s">
        <v>2</v>
      </c>
      <c r="D450" s="72">
        <v>4</v>
      </c>
      <c r="E450" s="72">
        <v>3</v>
      </c>
      <c r="F450" s="72" t="s">
        <v>20</v>
      </c>
      <c r="G450" s="72" t="s">
        <v>4</v>
      </c>
      <c r="H450" s="10" t="s">
        <v>2302</v>
      </c>
      <c r="I450" s="2" t="s">
        <v>789</v>
      </c>
      <c r="J450" s="64">
        <v>43138</v>
      </c>
      <c r="K450" s="72" t="s">
        <v>824</v>
      </c>
      <c r="L450" s="72">
        <v>112</v>
      </c>
    </row>
    <row r="451" spans="1:12" ht="15" customHeight="1" x14ac:dyDescent="0.25">
      <c r="A451" s="10" t="s">
        <v>2583</v>
      </c>
      <c r="B451" s="2" t="s">
        <v>343</v>
      </c>
      <c r="C451" s="72" t="s">
        <v>11</v>
      </c>
      <c r="D451" s="72">
        <v>3</v>
      </c>
      <c r="E451" s="72">
        <v>5</v>
      </c>
      <c r="F451" s="72" t="s">
        <v>20</v>
      </c>
      <c r="G451" s="72" t="s">
        <v>4</v>
      </c>
      <c r="H451" s="2" t="s">
        <v>795</v>
      </c>
      <c r="I451" s="2" t="s">
        <v>789</v>
      </c>
      <c r="J451" s="64">
        <v>43138</v>
      </c>
      <c r="K451" s="72" t="s">
        <v>2317</v>
      </c>
      <c r="L451" s="72">
        <v>302</v>
      </c>
    </row>
    <row r="452" spans="1:12" ht="15" customHeight="1" x14ac:dyDescent="0.25">
      <c r="A452" s="10" t="s">
        <v>2584</v>
      </c>
      <c r="B452" s="2" t="s">
        <v>407</v>
      </c>
      <c r="C452" s="72" t="s">
        <v>2</v>
      </c>
      <c r="D452" s="72">
        <v>4</v>
      </c>
      <c r="E452" s="72">
        <v>2</v>
      </c>
      <c r="F452" s="72" t="s">
        <v>20</v>
      </c>
      <c r="G452" s="72" t="s">
        <v>4</v>
      </c>
      <c r="H452" s="15" t="s">
        <v>2302</v>
      </c>
      <c r="I452" s="2" t="s">
        <v>789</v>
      </c>
      <c r="J452" s="64">
        <v>43138</v>
      </c>
      <c r="K452" s="72" t="s">
        <v>824</v>
      </c>
      <c r="L452" s="72">
        <v>112</v>
      </c>
    </row>
    <row r="453" spans="1:12" ht="15" customHeight="1" x14ac:dyDescent="0.25">
      <c r="A453" s="10" t="s">
        <v>2585</v>
      </c>
      <c r="B453" s="2" t="s">
        <v>379</v>
      </c>
      <c r="C453" s="72" t="s">
        <v>2</v>
      </c>
      <c r="D453" s="72">
        <v>3</v>
      </c>
      <c r="E453" s="72">
        <v>3</v>
      </c>
      <c r="F453" s="72" t="s">
        <v>20</v>
      </c>
      <c r="G453" s="72" t="s">
        <v>4</v>
      </c>
      <c r="H453" s="2" t="s">
        <v>2300</v>
      </c>
      <c r="I453" s="2" t="s">
        <v>789</v>
      </c>
      <c r="J453" s="64">
        <v>43138</v>
      </c>
      <c r="K453" s="72" t="s">
        <v>2318</v>
      </c>
      <c r="L453" s="72">
        <v>109</v>
      </c>
    </row>
    <row r="454" spans="1:12" ht="15" customHeight="1" x14ac:dyDescent="0.25">
      <c r="A454" s="10" t="s">
        <v>2586</v>
      </c>
      <c r="B454" s="2" t="s">
        <v>416</v>
      </c>
      <c r="C454" s="72" t="s">
        <v>39</v>
      </c>
      <c r="D454" s="72">
        <v>4</v>
      </c>
      <c r="E454" s="72">
        <v>5</v>
      </c>
      <c r="F454" s="72" t="s">
        <v>20</v>
      </c>
      <c r="G454" s="72" t="s">
        <v>4</v>
      </c>
      <c r="H454" s="10" t="s">
        <v>2297</v>
      </c>
      <c r="I454" s="2" t="s">
        <v>789</v>
      </c>
      <c r="J454" s="64">
        <v>43138</v>
      </c>
      <c r="K454" s="72" t="s">
        <v>2283</v>
      </c>
      <c r="L454" s="72" t="s">
        <v>2282</v>
      </c>
    </row>
    <row r="455" spans="1:12" ht="15" customHeight="1" x14ac:dyDescent="0.25">
      <c r="A455" s="10" t="s">
        <v>2587</v>
      </c>
      <c r="B455" s="17" t="s">
        <v>380</v>
      </c>
      <c r="C455" s="24" t="s">
        <v>39</v>
      </c>
      <c r="D455" s="24">
        <v>3</v>
      </c>
      <c r="E455" s="24">
        <v>4</v>
      </c>
      <c r="F455" s="24" t="s">
        <v>20</v>
      </c>
      <c r="G455" s="24" t="s">
        <v>4</v>
      </c>
      <c r="H455" s="26" t="s">
        <v>794</v>
      </c>
      <c r="I455" s="2" t="s">
        <v>789</v>
      </c>
      <c r="J455" s="64">
        <v>43138</v>
      </c>
      <c r="K455" s="72" t="s">
        <v>2314</v>
      </c>
      <c r="L455" s="72">
        <v>305</v>
      </c>
    </row>
    <row r="456" spans="1:12" ht="15" customHeight="1" x14ac:dyDescent="0.25">
      <c r="A456" s="10" t="s">
        <v>2588</v>
      </c>
      <c r="B456" s="2" t="s">
        <v>369</v>
      </c>
      <c r="C456" s="3" t="s">
        <v>2</v>
      </c>
      <c r="D456" s="3">
        <v>4</v>
      </c>
      <c r="E456" s="3">
        <v>3</v>
      </c>
      <c r="F456" s="3" t="s">
        <v>20</v>
      </c>
      <c r="G456" s="3" t="s">
        <v>4</v>
      </c>
      <c r="H456" s="2" t="s">
        <v>795</v>
      </c>
      <c r="I456" s="2" t="s">
        <v>789</v>
      </c>
      <c r="J456" s="64">
        <v>43138</v>
      </c>
      <c r="K456" s="72" t="s">
        <v>2317</v>
      </c>
      <c r="L456" s="72">
        <v>302</v>
      </c>
    </row>
    <row r="457" spans="1:12" ht="15" customHeight="1" x14ac:dyDescent="0.25">
      <c r="A457" s="10" t="s">
        <v>2589</v>
      </c>
      <c r="B457" s="2" t="s">
        <v>259</v>
      </c>
      <c r="C457" s="72" t="s">
        <v>183</v>
      </c>
      <c r="D457" s="72">
        <v>3</v>
      </c>
      <c r="E457" s="72">
        <v>3</v>
      </c>
      <c r="F457" s="72" t="s">
        <v>20</v>
      </c>
      <c r="G457" s="72" t="s">
        <v>4</v>
      </c>
      <c r="H457" s="10" t="s">
        <v>2299</v>
      </c>
      <c r="I457" s="2" t="s">
        <v>789</v>
      </c>
      <c r="J457" s="64">
        <v>43138</v>
      </c>
      <c r="K457" s="72" t="s">
        <v>2312</v>
      </c>
      <c r="L457" s="72" t="s">
        <v>2313</v>
      </c>
    </row>
    <row r="458" spans="1:12" ht="15" customHeight="1" x14ac:dyDescent="0.25">
      <c r="A458" s="10" t="s">
        <v>2590</v>
      </c>
      <c r="B458" s="2" t="s">
        <v>412</v>
      </c>
      <c r="C458" s="3" t="s">
        <v>2</v>
      </c>
      <c r="D458" s="3">
        <v>4</v>
      </c>
      <c r="E458" s="3">
        <v>3</v>
      </c>
      <c r="F458" s="3" t="s">
        <v>20</v>
      </c>
      <c r="G458" s="3" t="s">
        <v>4</v>
      </c>
      <c r="H458" s="15" t="s">
        <v>2302</v>
      </c>
      <c r="I458" s="2" t="s">
        <v>789</v>
      </c>
      <c r="J458" s="64">
        <v>43138</v>
      </c>
      <c r="K458" s="72" t="s">
        <v>824</v>
      </c>
      <c r="L458" s="72">
        <v>112</v>
      </c>
    </row>
    <row r="459" spans="1:12" ht="15" customHeight="1" x14ac:dyDescent="0.25">
      <c r="A459" s="10" t="s">
        <v>2591</v>
      </c>
      <c r="B459" s="2" t="s">
        <v>414</v>
      </c>
      <c r="C459" s="3" t="s">
        <v>2</v>
      </c>
      <c r="D459" s="3">
        <v>4</v>
      </c>
      <c r="E459" s="3">
        <v>3</v>
      </c>
      <c r="F459" s="3" t="s">
        <v>20</v>
      </c>
      <c r="G459" s="3" t="s">
        <v>4</v>
      </c>
      <c r="H459" s="4" t="s">
        <v>111</v>
      </c>
      <c r="I459" s="2" t="s">
        <v>789</v>
      </c>
      <c r="J459" s="64">
        <v>43138</v>
      </c>
      <c r="K459" s="72" t="s">
        <v>824</v>
      </c>
      <c r="L459" s="72">
        <v>110</v>
      </c>
    </row>
    <row r="460" spans="1:12" ht="15" customHeight="1" x14ac:dyDescent="0.25">
      <c r="A460" s="10" t="s">
        <v>2592</v>
      </c>
      <c r="B460" s="2" t="s">
        <v>147</v>
      </c>
      <c r="C460" s="3" t="s">
        <v>28</v>
      </c>
      <c r="D460" s="3">
        <v>1</v>
      </c>
      <c r="E460" s="3">
        <v>3</v>
      </c>
      <c r="F460" s="3" t="s">
        <v>20</v>
      </c>
      <c r="G460" s="3" t="s">
        <v>4</v>
      </c>
      <c r="H460" s="17" t="s">
        <v>2299</v>
      </c>
      <c r="I460" s="2" t="s">
        <v>789</v>
      </c>
      <c r="J460" s="64">
        <v>43138</v>
      </c>
      <c r="K460" s="72" t="s">
        <v>2312</v>
      </c>
      <c r="L460" s="72" t="s">
        <v>2313</v>
      </c>
    </row>
    <row r="461" spans="1:12" ht="15" customHeight="1" x14ac:dyDescent="0.25">
      <c r="A461" s="10" t="s">
        <v>2593</v>
      </c>
      <c r="B461" s="2" t="s">
        <v>395</v>
      </c>
      <c r="C461" s="3" t="s">
        <v>54</v>
      </c>
      <c r="D461" s="3">
        <v>2</v>
      </c>
      <c r="E461" s="3">
        <v>4</v>
      </c>
      <c r="F461" s="3" t="s">
        <v>20</v>
      </c>
      <c r="G461" s="3" t="s">
        <v>4</v>
      </c>
      <c r="H461" s="10" t="s">
        <v>2302</v>
      </c>
      <c r="I461" s="2" t="s">
        <v>789</v>
      </c>
      <c r="J461" s="64">
        <v>43138</v>
      </c>
      <c r="K461" s="72" t="s">
        <v>824</v>
      </c>
      <c r="L461" s="72">
        <v>112</v>
      </c>
    </row>
    <row r="462" spans="1:12" ht="15" customHeight="1" x14ac:dyDescent="0.25">
      <c r="A462" s="10" t="s">
        <v>2594</v>
      </c>
      <c r="B462" s="2" t="s">
        <v>352</v>
      </c>
      <c r="C462" s="3" t="s">
        <v>353</v>
      </c>
      <c r="D462" s="3">
        <v>1</v>
      </c>
      <c r="E462" s="3">
        <v>3</v>
      </c>
      <c r="F462" s="3" t="s">
        <v>20</v>
      </c>
      <c r="G462" s="3" t="s">
        <v>4</v>
      </c>
      <c r="H462" s="2" t="s">
        <v>795</v>
      </c>
      <c r="I462" s="2" t="s">
        <v>789</v>
      </c>
      <c r="J462" s="64">
        <v>43138</v>
      </c>
      <c r="K462" s="72" t="s">
        <v>2317</v>
      </c>
      <c r="L462" s="72">
        <v>302</v>
      </c>
    </row>
    <row r="463" spans="1:12" ht="15" customHeight="1" x14ac:dyDescent="0.25">
      <c r="A463" s="10" t="s">
        <v>2595</v>
      </c>
      <c r="B463" s="2" t="s">
        <v>354</v>
      </c>
      <c r="C463" s="72" t="s">
        <v>2</v>
      </c>
      <c r="D463" s="72">
        <v>1</v>
      </c>
      <c r="E463" s="72">
        <v>2</v>
      </c>
      <c r="F463" s="72" t="s">
        <v>20</v>
      </c>
      <c r="G463" s="72" t="s">
        <v>4</v>
      </c>
      <c r="H463" s="2" t="s">
        <v>382</v>
      </c>
      <c r="I463" s="2" t="s">
        <v>789</v>
      </c>
      <c r="J463" s="64">
        <v>43138</v>
      </c>
      <c r="K463" s="72" t="s">
        <v>2315</v>
      </c>
      <c r="L463" s="72">
        <v>111</v>
      </c>
    </row>
    <row r="464" spans="1:12" ht="15" customHeight="1" x14ac:dyDescent="0.25">
      <c r="A464" s="10" t="s">
        <v>2596</v>
      </c>
      <c r="B464" s="2" t="s">
        <v>386</v>
      </c>
      <c r="C464" s="3" t="s">
        <v>2</v>
      </c>
      <c r="D464" s="3">
        <v>2</v>
      </c>
      <c r="E464" s="3">
        <v>3</v>
      </c>
      <c r="F464" s="3" t="s">
        <v>20</v>
      </c>
      <c r="G464" s="3" t="s">
        <v>4</v>
      </c>
      <c r="H464" s="15" t="s">
        <v>2302</v>
      </c>
      <c r="I464" s="2" t="s">
        <v>789</v>
      </c>
      <c r="J464" s="64">
        <v>43138</v>
      </c>
      <c r="K464" s="72" t="s">
        <v>824</v>
      </c>
      <c r="L464" s="72">
        <v>112</v>
      </c>
    </row>
    <row r="465" spans="1:12" ht="15" customHeight="1" x14ac:dyDescent="0.25">
      <c r="A465" s="10" t="s">
        <v>2597</v>
      </c>
      <c r="B465" s="2" t="s">
        <v>396</v>
      </c>
      <c r="C465" s="3" t="s">
        <v>2</v>
      </c>
      <c r="D465" s="3">
        <v>2</v>
      </c>
      <c r="E465" s="3">
        <v>3</v>
      </c>
      <c r="F465" s="3" t="s">
        <v>20</v>
      </c>
      <c r="G465" s="3" t="s">
        <v>4</v>
      </c>
      <c r="H465" s="10" t="s">
        <v>2297</v>
      </c>
      <c r="I465" s="2" t="s">
        <v>789</v>
      </c>
      <c r="J465" s="64">
        <v>43138</v>
      </c>
      <c r="K465" s="72" t="s">
        <v>2283</v>
      </c>
      <c r="L465" s="72" t="s">
        <v>2282</v>
      </c>
    </row>
    <row r="466" spans="1:12" ht="15" customHeight="1" x14ac:dyDescent="0.25">
      <c r="A466" s="10" t="s">
        <v>2598</v>
      </c>
      <c r="B466" s="2" t="s">
        <v>381</v>
      </c>
      <c r="C466" s="3" t="s">
        <v>2</v>
      </c>
      <c r="D466" s="3">
        <v>3</v>
      </c>
      <c r="E466" s="3">
        <v>3</v>
      </c>
      <c r="F466" s="3" t="s">
        <v>20</v>
      </c>
      <c r="G466" s="3" t="s">
        <v>4</v>
      </c>
      <c r="H466" s="4" t="s">
        <v>111</v>
      </c>
      <c r="I466" s="2" t="s">
        <v>789</v>
      </c>
      <c r="J466" s="64">
        <v>43138</v>
      </c>
      <c r="K466" s="72" t="s">
        <v>824</v>
      </c>
      <c r="L466" s="72">
        <v>110</v>
      </c>
    </row>
    <row r="467" spans="1:12" ht="15" customHeight="1" x14ac:dyDescent="0.25">
      <c r="A467" s="21" t="s">
        <v>2599</v>
      </c>
      <c r="B467" s="20" t="s">
        <v>130</v>
      </c>
      <c r="C467" s="22" t="s">
        <v>11</v>
      </c>
      <c r="D467" s="22">
        <v>1</v>
      </c>
      <c r="E467" s="22">
        <v>4</v>
      </c>
      <c r="F467" s="22" t="s">
        <v>20</v>
      </c>
      <c r="G467" s="22" t="s">
        <v>4</v>
      </c>
      <c r="H467" s="20" t="s">
        <v>2297</v>
      </c>
      <c r="I467" s="2" t="s">
        <v>787</v>
      </c>
      <c r="J467" s="64">
        <v>43138</v>
      </c>
      <c r="K467" s="72" t="s">
        <v>2283</v>
      </c>
      <c r="L467" s="72" t="s">
        <v>2282</v>
      </c>
    </row>
    <row r="468" spans="1:12" ht="15" customHeight="1" x14ac:dyDescent="0.25">
      <c r="A468" s="20" t="s">
        <v>2599</v>
      </c>
      <c r="B468" s="20" t="s">
        <v>130</v>
      </c>
      <c r="C468" s="20" t="s">
        <v>11</v>
      </c>
      <c r="D468" s="20">
        <v>1</v>
      </c>
      <c r="E468" s="20">
        <v>4</v>
      </c>
      <c r="F468" s="20" t="s">
        <v>20</v>
      </c>
      <c r="G468" s="20" t="s">
        <v>4</v>
      </c>
      <c r="H468" s="20" t="s">
        <v>2297</v>
      </c>
      <c r="I468" s="2" t="s">
        <v>790</v>
      </c>
      <c r="J468" s="64">
        <v>43138</v>
      </c>
      <c r="K468" s="72" t="s">
        <v>2283</v>
      </c>
      <c r="L468" s="72" t="s">
        <v>2282</v>
      </c>
    </row>
    <row r="469" spans="1:12" ht="15" customHeight="1" x14ac:dyDescent="0.25">
      <c r="A469" s="20" t="s">
        <v>2599</v>
      </c>
      <c r="B469" s="20" t="s">
        <v>130</v>
      </c>
      <c r="C469" s="20" t="s">
        <v>11</v>
      </c>
      <c r="D469" s="20">
        <v>1</v>
      </c>
      <c r="E469" s="20">
        <v>4</v>
      </c>
      <c r="F469" s="20" t="s">
        <v>20</v>
      </c>
      <c r="G469" s="20" t="s">
        <v>4</v>
      </c>
      <c r="H469" s="20" t="s">
        <v>2297</v>
      </c>
      <c r="I469" s="2" t="s">
        <v>792</v>
      </c>
      <c r="J469" s="64">
        <v>43138</v>
      </c>
      <c r="K469" s="72" t="s">
        <v>2283</v>
      </c>
      <c r="L469" s="72" t="s">
        <v>2282</v>
      </c>
    </row>
    <row r="470" spans="1:12" ht="15" customHeight="1" x14ac:dyDescent="0.25">
      <c r="A470" s="21" t="s">
        <v>2600</v>
      </c>
      <c r="B470" s="20" t="s">
        <v>174</v>
      </c>
      <c r="C470" s="22" t="s">
        <v>11</v>
      </c>
      <c r="D470" s="22">
        <v>2</v>
      </c>
      <c r="E470" s="22">
        <v>4</v>
      </c>
      <c r="F470" s="22" t="s">
        <v>20</v>
      </c>
      <c r="G470" s="22" t="s">
        <v>4</v>
      </c>
      <c r="H470" s="20" t="s">
        <v>2297</v>
      </c>
      <c r="I470" s="2" t="s">
        <v>787</v>
      </c>
      <c r="J470" s="64">
        <v>43138</v>
      </c>
      <c r="K470" s="72" t="s">
        <v>2283</v>
      </c>
      <c r="L470" s="72" t="s">
        <v>2282</v>
      </c>
    </row>
    <row r="471" spans="1:12" ht="15" customHeight="1" x14ac:dyDescent="0.25">
      <c r="A471" s="20" t="s">
        <v>2600</v>
      </c>
      <c r="B471" s="20" t="s">
        <v>174</v>
      </c>
      <c r="C471" s="20" t="s">
        <v>11</v>
      </c>
      <c r="D471" s="20">
        <v>2</v>
      </c>
      <c r="E471" s="20">
        <v>4</v>
      </c>
      <c r="F471" s="20" t="s">
        <v>20</v>
      </c>
      <c r="G471" s="20" t="s">
        <v>4</v>
      </c>
      <c r="H471" s="20" t="s">
        <v>2297</v>
      </c>
      <c r="I471" s="2" t="s">
        <v>790</v>
      </c>
      <c r="J471" s="64">
        <v>43138</v>
      </c>
      <c r="K471" s="72" t="s">
        <v>2283</v>
      </c>
      <c r="L471" s="72" t="s">
        <v>2282</v>
      </c>
    </row>
    <row r="472" spans="1:12" ht="15" customHeight="1" x14ac:dyDescent="0.25">
      <c r="A472" s="20" t="s">
        <v>2600</v>
      </c>
      <c r="B472" s="20" t="s">
        <v>174</v>
      </c>
      <c r="C472" s="20" t="s">
        <v>11</v>
      </c>
      <c r="D472" s="20">
        <v>2</v>
      </c>
      <c r="E472" s="20">
        <v>4</v>
      </c>
      <c r="F472" s="20" t="s">
        <v>20</v>
      </c>
      <c r="G472" s="20" t="s">
        <v>4</v>
      </c>
      <c r="H472" s="20" t="s">
        <v>2297</v>
      </c>
      <c r="I472" s="2" t="s">
        <v>792</v>
      </c>
      <c r="J472" s="64">
        <v>43138</v>
      </c>
      <c r="K472" s="72" t="s">
        <v>2283</v>
      </c>
      <c r="L472" s="72" t="s">
        <v>2282</v>
      </c>
    </row>
    <row r="473" spans="1:12" ht="15" customHeight="1" x14ac:dyDescent="0.25">
      <c r="A473" s="16" t="s">
        <v>231</v>
      </c>
      <c r="B473" s="15" t="s">
        <v>13</v>
      </c>
      <c r="C473" s="14" t="s">
        <v>28</v>
      </c>
      <c r="D473" s="14">
        <v>1</v>
      </c>
      <c r="E473" s="14">
        <v>4</v>
      </c>
      <c r="F473" s="14" t="s">
        <v>20</v>
      </c>
      <c r="G473" s="14" t="s">
        <v>4</v>
      </c>
      <c r="H473" s="26" t="s">
        <v>2291</v>
      </c>
      <c r="I473" s="2" t="s">
        <v>788</v>
      </c>
      <c r="J473" s="64">
        <v>43138</v>
      </c>
      <c r="K473" s="72" t="s">
        <v>2290</v>
      </c>
      <c r="L473" s="72">
        <v>111</v>
      </c>
    </row>
    <row r="474" spans="1:12" ht="15" customHeight="1" x14ac:dyDescent="0.25">
      <c r="A474" s="16" t="s">
        <v>295</v>
      </c>
      <c r="B474" s="15" t="s">
        <v>75</v>
      </c>
      <c r="C474" s="14" t="s">
        <v>28</v>
      </c>
      <c r="D474" s="14">
        <v>2</v>
      </c>
      <c r="E474" s="14">
        <v>4</v>
      </c>
      <c r="F474" s="14" t="s">
        <v>20</v>
      </c>
      <c r="G474" s="14" t="s">
        <v>4</v>
      </c>
      <c r="H474" s="26" t="s">
        <v>2291</v>
      </c>
      <c r="I474" s="2" t="s">
        <v>788</v>
      </c>
      <c r="J474" s="64">
        <v>43138</v>
      </c>
      <c r="K474" s="72" t="s">
        <v>2290</v>
      </c>
      <c r="L474" s="72">
        <v>111</v>
      </c>
    </row>
    <row r="475" spans="1:12" ht="15" customHeight="1" x14ac:dyDescent="0.25">
      <c r="A475" s="15" t="s">
        <v>295</v>
      </c>
      <c r="B475" s="15" t="s">
        <v>75</v>
      </c>
      <c r="C475" s="15" t="s">
        <v>28</v>
      </c>
      <c r="D475" s="15">
        <v>2</v>
      </c>
      <c r="E475" s="15">
        <v>4</v>
      </c>
      <c r="F475" s="15" t="s">
        <v>20</v>
      </c>
      <c r="G475" s="15" t="s">
        <v>4</v>
      </c>
      <c r="H475" s="26" t="s">
        <v>2291</v>
      </c>
      <c r="I475" s="2" t="s">
        <v>791</v>
      </c>
      <c r="J475" s="64">
        <v>43138</v>
      </c>
      <c r="K475" s="72" t="s">
        <v>2290</v>
      </c>
      <c r="L475" s="72">
        <v>111</v>
      </c>
    </row>
    <row r="476" spans="1:12" ht="15" customHeight="1" x14ac:dyDescent="0.25">
      <c r="A476" s="21" t="s">
        <v>131</v>
      </c>
      <c r="B476" s="20" t="s">
        <v>13</v>
      </c>
      <c r="C476" s="22" t="s">
        <v>2</v>
      </c>
      <c r="D476" s="22">
        <v>1</v>
      </c>
      <c r="E476" s="22">
        <v>2</v>
      </c>
      <c r="F476" s="22" t="s">
        <v>20</v>
      </c>
      <c r="G476" s="22" t="s">
        <v>4</v>
      </c>
      <c r="H476" s="26" t="s">
        <v>2291</v>
      </c>
      <c r="I476" s="2" t="s">
        <v>787</v>
      </c>
      <c r="J476" s="64">
        <v>43138</v>
      </c>
      <c r="K476" s="72" t="s">
        <v>2290</v>
      </c>
      <c r="L476" s="72">
        <v>111</v>
      </c>
    </row>
    <row r="477" spans="1:12" ht="15" customHeight="1" x14ac:dyDescent="0.25">
      <c r="A477" s="20" t="s">
        <v>131</v>
      </c>
      <c r="B477" s="20" t="s">
        <v>13</v>
      </c>
      <c r="C477" s="20" t="s">
        <v>2</v>
      </c>
      <c r="D477" s="20">
        <v>1</v>
      </c>
      <c r="E477" s="20">
        <v>2</v>
      </c>
      <c r="F477" s="20" t="s">
        <v>20</v>
      </c>
      <c r="G477" s="20" t="s">
        <v>4</v>
      </c>
      <c r="H477" s="26" t="s">
        <v>2291</v>
      </c>
      <c r="I477" s="2" t="s">
        <v>790</v>
      </c>
      <c r="J477" s="64">
        <v>43138</v>
      </c>
      <c r="K477" s="72" t="s">
        <v>2290</v>
      </c>
      <c r="L477" s="72">
        <v>111</v>
      </c>
    </row>
    <row r="478" spans="1:12" ht="15" customHeight="1" x14ac:dyDescent="0.25">
      <c r="A478" s="20" t="s">
        <v>131</v>
      </c>
      <c r="B478" s="20" t="s">
        <v>13</v>
      </c>
      <c r="C478" s="20" t="s">
        <v>2</v>
      </c>
      <c r="D478" s="20">
        <v>1</v>
      </c>
      <c r="E478" s="20">
        <v>2</v>
      </c>
      <c r="F478" s="20" t="s">
        <v>20</v>
      </c>
      <c r="G478" s="20" t="s">
        <v>4</v>
      </c>
      <c r="H478" s="26" t="s">
        <v>2291</v>
      </c>
      <c r="I478" s="2" t="s">
        <v>792</v>
      </c>
      <c r="J478" s="64">
        <v>43138</v>
      </c>
      <c r="K478" s="72" t="s">
        <v>2290</v>
      </c>
      <c r="L478" s="72">
        <v>111</v>
      </c>
    </row>
    <row r="479" spans="1:12" ht="15" customHeight="1" x14ac:dyDescent="0.25">
      <c r="A479" s="17" t="s">
        <v>131</v>
      </c>
      <c r="B479" s="17" t="s">
        <v>13</v>
      </c>
      <c r="C479" s="17" t="s">
        <v>2</v>
      </c>
      <c r="D479" s="17">
        <v>1</v>
      </c>
      <c r="E479" s="17">
        <v>2</v>
      </c>
      <c r="F479" s="17" t="s">
        <v>20</v>
      </c>
      <c r="G479" s="17" t="s">
        <v>4</v>
      </c>
      <c r="H479" s="26" t="s">
        <v>2291</v>
      </c>
      <c r="I479" s="2" t="s">
        <v>793</v>
      </c>
      <c r="J479" s="64">
        <v>43138</v>
      </c>
      <c r="K479" s="72" t="s">
        <v>2290</v>
      </c>
      <c r="L479" s="72">
        <v>111</v>
      </c>
    </row>
    <row r="480" spans="1:12" ht="15" customHeight="1" x14ac:dyDescent="0.25">
      <c r="A480" s="15" t="s">
        <v>521</v>
      </c>
      <c r="B480" s="15" t="s">
        <v>13</v>
      </c>
      <c r="C480" s="15" t="s">
        <v>28</v>
      </c>
      <c r="D480" s="15">
        <v>1</v>
      </c>
      <c r="E480" s="15">
        <v>3</v>
      </c>
      <c r="F480" s="15" t="s">
        <v>20</v>
      </c>
      <c r="G480" s="15" t="s">
        <v>4</v>
      </c>
      <c r="H480" s="26" t="s">
        <v>2291</v>
      </c>
      <c r="I480" s="2" t="s">
        <v>791</v>
      </c>
      <c r="J480" s="64">
        <v>43138</v>
      </c>
      <c r="K480" s="72" t="s">
        <v>2290</v>
      </c>
      <c r="L480" s="72">
        <v>111</v>
      </c>
    </row>
    <row r="481" spans="1:12" ht="15" customHeight="1" x14ac:dyDescent="0.25">
      <c r="A481" s="21" t="s">
        <v>175</v>
      </c>
      <c r="B481" s="20" t="s">
        <v>75</v>
      </c>
      <c r="C481" s="22" t="s">
        <v>2</v>
      </c>
      <c r="D481" s="22">
        <v>2</v>
      </c>
      <c r="E481" s="22">
        <v>2</v>
      </c>
      <c r="F481" s="22" t="s">
        <v>20</v>
      </c>
      <c r="G481" s="22" t="s">
        <v>4</v>
      </c>
      <c r="H481" s="26" t="s">
        <v>2291</v>
      </c>
      <c r="I481" s="2" t="s">
        <v>787</v>
      </c>
      <c r="J481" s="64">
        <v>43138</v>
      </c>
      <c r="K481" s="72" t="s">
        <v>2290</v>
      </c>
      <c r="L481" s="72">
        <v>111</v>
      </c>
    </row>
    <row r="482" spans="1:12" ht="15" customHeight="1" x14ac:dyDescent="0.25">
      <c r="A482" s="20" t="s">
        <v>175</v>
      </c>
      <c r="B482" s="20" t="s">
        <v>75</v>
      </c>
      <c r="C482" s="20" t="s">
        <v>2</v>
      </c>
      <c r="D482" s="20">
        <v>2</v>
      </c>
      <c r="E482" s="20">
        <v>2</v>
      </c>
      <c r="F482" s="20" t="s">
        <v>20</v>
      </c>
      <c r="G482" s="20" t="s">
        <v>4</v>
      </c>
      <c r="H482" s="26" t="s">
        <v>2291</v>
      </c>
      <c r="I482" s="2" t="s">
        <v>792</v>
      </c>
      <c r="J482" s="64">
        <v>43138</v>
      </c>
      <c r="K482" s="69" t="s">
        <v>2290</v>
      </c>
      <c r="L482" s="69">
        <v>111</v>
      </c>
    </row>
    <row r="483" spans="1:12" ht="15" customHeight="1" x14ac:dyDescent="0.25">
      <c r="A483" s="17" t="s">
        <v>175</v>
      </c>
      <c r="B483" s="17" t="s">
        <v>75</v>
      </c>
      <c r="C483" s="17" t="s">
        <v>2</v>
      </c>
      <c r="D483" s="17">
        <v>2</v>
      </c>
      <c r="E483" s="17">
        <v>2</v>
      </c>
      <c r="F483" s="17" t="s">
        <v>20</v>
      </c>
      <c r="G483" s="17" t="s">
        <v>4</v>
      </c>
      <c r="H483" s="26" t="s">
        <v>2291</v>
      </c>
      <c r="I483" s="2" t="s">
        <v>793</v>
      </c>
      <c r="J483" s="64">
        <v>43138</v>
      </c>
      <c r="K483" s="72" t="s">
        <v>2290</v>
      </c>
      <c r="L483" s="72">
        <v>111</v>
      </c>
    </row>
    <row r="484" spans="1:12" ht="15" customHeight="1" x14ac:dyDescent="0.25">
      <c r="A484" s="20" t="s">
        <v>2601</v>
      </c>
      <c r="B484" s="20" t="s">
        <v>12</v>
      </c>
      <c r="C484" s="20" t="s">
        <v>2</v>
      </c>
      <c r="D484" s="20">
        <v>1</v>
      </c>
      <c r="E484" s="20">
        <v>2</v>
      </c>
      <c r="F484" s="20" t="s">
        <v>20</v>
      </c>
      <c r="G484" s="20" t="s">
        <v>4</v>
      </c>
      <c r="H484" s="26" t="s">
        <v>2296</v>
      </c>
      <c r="I484" s="2" t="s">
        <v>790</v>
      </c>
      <c r="J484" s="70">
        <v>43138</v>
      </c>
      <c r="K484" s="24" t="s">
        <v>2289</v>
      </c>
      <c r="L484" s="24">
        <v>111</v>
      </c>
    </row>
    <row r="485" spans="1:12" ht="15" customHeight="1" x14ac:dyDescent="0.25">
      <c r="A485" s="20" t="s">
        <v>2602</v>
      </c>
      <c r="B485" s="26" t="s">
        <v>74</v>
      </c>
      <c r="C485" s="20" t="s">
        <v>2</v>
      </c>
      <c r="D485" s="20">
        <v>2</v>
      </c>
      <c r="E485" s="20">
        <v>2</v>
      </c>
      <c r="F485" s="20" t="s">
        <v>20</v>
      </c>
      <c r="G485" s="20" t="s">
        <v>4</v>
      </c>
      <c r="H485" s="26" t="s">
        <v>2296</v>
      </c>
      <c r="I485" s="2" t="s">
        <v>790</v>
      </c>
      <c r="J485" s="70">
        <v>43138</v>
      </c>
      <c r="K485" s="24" t="s">
        <v>2289</v>
      </c>
      <c r="L485" s="24">
        <v>111</v>
      </c>
    </row>
    <row r="486" spans="1:12" ht="15" customHeight="1" x14ac:dyDescent="0.25">
      <c r="A486" s="20" t="s">
        <v>2603</v>
      </c>
      <c r="B486" s="20" t="s">
        <v>14</v>
      </c>
      <c r="C486" s="20" t="s">
        <v>2</v>
      </c>
      <c r="D486" s="20">
        <v>1</v>
      </c>
      <c r="E486" s="20">
        <v>2</v>
      </c>
      <c r="F486" s="20" t="s">
        <v>20</v>
      </c>
      <c r="G486" s="20" t="s">
        <v>4</v>
      </c>
      <c r="H486" s="15" t="s">
        <v>2298</v>
      </c>
      <c r="I486" s="2" t="s">
        <v>790</v>
      </c>
      <c r="J486" s="64">
        <v>43138</v>
      </c>
      <c r="K486" s="72" t="s">
        <v>2288</v>
      </c>
      <c r="L486" s="72">
        <v>111</v>
      </c>
    </row>
    <row r="487" spans="1:12" ht="15" customHeight="1" x14ac:dyDescent="0.25">
      <c r="A487" s="20" t="s">
        <v>2604</v>
      </c>
      <c r="B487" s="26" t="s">
        <v>76</v>
      </c>
      <c r="C487" s="20" t="s">
        <v>2</v>
      </c>
      <c r="D487" s="20">
        <v>2</v>
      </c>
      <c r="E487" s="20">
        <v>2</v>
      </c>
      <c r="F487" s="20" t="s">
        <v>20</v>
      </c>
      <c r="G487" s="20" t="s">
        <v>4</v>
      </c>
      <c r="H487" s="15" t="s">
        <v>2298</v>
      </c>
      <c r="I487" s="2" t="s">
        <v>790</v>
      </c>
      <c r="J487" s="64">
        <v>43138</v>
      </c>
      <c r="K487" s="72" t="s">
        <v>2288</v>
      </c>
      <c r="L487" s="72">
        <v>111</v>
      </c>
    </row>
    <row r="488" spans="1:12" ht="15" customHeight="1" x14ac:dyDescent="0.25">
      <c r="A488" s="20" t="s">
        <v>2605</v>
      </c>
      <c r="B488" s="20" t="s">
        <v>216</v>
      </c>
      <c r="C488" s="20" t="s">
        <v>2</v>
      </c>
      <c r="D488" s="20">
        <v>1</v>
      </c>
      <c r="E488" s="20">
        <v>2</v>
      </c>
      <c r="F488" s="20" t="s">
        <v>20</v>
      </c>
      <c r="G488" s="20" t="s">
        <v>4</v>
      </c>
      <c r="H488" s="26" t="s">
        <v>2291</v>
      </c>
      <c r="I488" s="2" t="s">
        <v>790</v>
      </c>
      <c r="J488" s="64">
        <v>43138</v>
      </c>
      <c r="K488" s="72" t="s">
        <v>2290</v>
      </c>
      <c r="L488" s="72">
        <v>111</v>
      </c>
    </row>
    <row r="489" spans="1:12" ht="15" customHeight="1" x14ac:dyDescent="0.25">
      <c r="A489" s="20" t="s">
        <v>2606</v>
      </c>
      <c r="B489" s="20" t="s">
        <v>279</v>
      </c>
      <c r="C489" s="20" t="s">
        <v>2</v>
      </c>
      <c r="D489" s="20">
        <v>2</v>
      </c>
      <c r="E489" s="20">
        <v>2</v>
      </c>
      <c r="F489" s="20" t="s">
        <v>20</v>
      </c>
      <c r="G489" s="20" t="s">
        <v>4</v>
      </c>
      <c r="H489" s="26" t="s">
        <v>2291</v>
      </c>
      <c r="I489" s="2" t="s">
        <v>790</v>
      </c>
      <c r="J489" s="64">
        <v>43138</v>
      </c>
      <c r="K489" s="69" t="s">
        <v>2290</v>
      </c>
      <c r="L489" s="69">
        <v>111</v>
      </c>
    </row>
    <row r="490" spans="1:12" ht="15" customHeight="1" x14ac:dyDescent="0.25">
      <c r="A490" s="20" t="s">
        <v>2607</v>
      </c>
      <c r="B490" s="4" t="s">
        <v>115</v>
      </c>
      <c r="C490" s="4" t="s">
        <v>2</v>
      </c>
      <c r="D490" s="4">
        <v>1</v>
      </c>
      <c r="E490" s="4">
        <v>2</v>
      </c>
      <c r="F490" s="4" t="s">
        <v>3</v>
      </c>
      <c r="G490" s="4" t="s">
        <v>4</v>
      </c>
      <c r="H490" s="4" t="s">
        <v>110</v>
      </c>
      <c r="I490" s="2" t="s">
        <v>790</v>
      </c>
      <c r="J490" s="64">
        <v>43138</v>
      </c>
      <c r="K490" s="72"/>
      <c r="L490" s="72"/>
    </row>
    <row r="491" spans="1:12" ht="15" customHeight="1" x14ac:dyDescent="0.25">
      <c r="A491" s="20" t="s">
        <v>2608</v>
      </c>
      <c r="B491" s="4" t="s">
        <v>470</v>
      </c>
      <c r="C491" s="4" t="s">
        <v>11</v>
      </c>
      <c r="D491" s="4">
        <v>2</v>
      </c>
      <c r="E491" s="4">
        <v>6</v>
      </c>
      <c r="F491" s="4" t="s">
        <v>3</v>
      </c>
      <c r="G491" s="4" t="s">
        <v>4</v>
      </c>
      <c r="H491" s="4" t="s">
        <v>2307</v>
      </c>
      <c r="I491" s="2" t="s">
        <v>790</v>
      </c>
      <c r="J491" s="64">
        <v>43138</v>
      </c>
      <c r="K491" s="72" t="s">
        <v>824</v>
      </c>
      <c r="L491" s="72">
        <v>307</v>
      </c>
    </row>
    <row r="492" spans="1:12" ht="15" customHeight="1" x14ac:dyDescent="0.25">
      <c r="A492" s="20" t="s">
        <v>2609</v>
      </c>
      <c r="B492" s="4" t="s">
        <v>417</v>
      </c>
      <c r="C492" s="4" t="s">
        <v>28</v>
      </c>
      <c r="D492" s="4">
        <v>1</v>
      </c>
      <c r="E492" s="4">
        <v>5</v>
      </c>
      <c r="F492" s="4" t="s">
        <v>3</v>
      </c>
      <c r="G492" s="4" t="s">
        <v>4</v>
      </c>
      <c r="H492" s="4" t="s">
        <v>2307</v>
      </c>
      <c r="I492" s="2" t="s">
        <v>790</v>
      </c>
      <c r="J492" s="64">
        <v>43138</v>
      </c>
      <c r="K492" s="72" t="s">
        <v>824</v>
      </c>
      <c r="L492" s="72">
        <v>307</v>
      </c>
    </row>
    <row r="493" spans="1:12" ht="15" customHeight="1" x14ac:dyDescent="0.25">
      <c r="A493" s="20" t="s">
        <v>2610</v>
      </c>
      <c r="B493" s="4" t="s">
        <v>471</v>
      </c>
      <c r="C493" s="4" t="s">
        <v>183</v>
      </c>
      <c r="D493" s="4">
        <v>2</v>
      </c>
      <c r="E493" s="4">
        <v>3</v>
      </c>
      <c r="F493" s="4" t="s">
        <v>3</v>
      </c>
      <c r="G493" s="4" t="s">
        <v>4</v>
      </c>
      <c r="H493" s="4" t="s">
        <v>2307</v>
      </c>
      <c r="I493" s="2" t="s">
        <v>790</v>
      </c>
      <c r="J493" s="64">
        <v>43138</v>
      </c>
      <c r="K493" s="72" t="s">
        <v>824</v>
      </c>
      <c r="L493" s="72">
        <v>307</v>
      </c>
    </row>
    <row r="494" spans="1:12" ht="15" customHeight="1" x14ac:dyDescent="0.25">
      <c r="A494" s="20" t="s">
        <v>2611</v>
      </c>
      <c r="B494" s="4" t="s">
        <v>418</v>
      </c>
      <c r="C494" s="4" t="s">
        <v>2</v>
      </c>
      <c r="D494" s="4">
        <v>1</v>
      </c>
      <c r="E494" s="4">
        <v>3</v>
      </c>
      <c r="F494" s="4" t="s">
        <v>3</v>
      </c>
      <c r="G494" s="4" t="s">
        <v>4</v>
      </c>
      <c r="H494" s="4" t="s">
        <v>2307</v>
      </c>
      <c r="I494" s="2" t="s">
        <v>790</v>
      </c>
      <c r="J494" s="64">
        <v>43138</v>
      </c>
      <c r="K494" s="72" t="s">
        <v>824</v>
      </c>
      <c r="L494" s="72">
        <v>307</v>
      </c>
    </row>
    <row r="495" spans="1:12" ht="15" customHeight="1" x14ac:dyDescent="0.25">
      <c r="A495" s="20" t="s">
        <v>2612</v>
      </c>
      <c r="B495" s="4" t="s">
        <v>475</v>
      </c>
      <c r="C495" s="4" t="s">
        <v>11</v>
      </c>
      <c r="D495" s="4">
        <v>2</v>
      </c>
      <c r="E495" s="4">
        <v>6</v>
      </c>
      <c r="F495" s="4" t="s">
        <v>20</v>
      </c>
      <c r="G495" s="4" t="s">
        <v>4</v>
      </c>
      <c r="H495" s="4" t="s">
        <v>2307</v>
      </c>
      <c r="I495" s="2" t="s">
        <v>790</v>
      </c>
      <c r="J495" s="64">
        <v>43138</v>
      </c>
      <c r="K495" s="72" t="s">
        <v>824</v>
      </c>
      <c r="L495" s="72">
        <v>307</v>
      </c>
    </row>
    <row r="496" spans="1:12" ht="15" customHeight="1" x14ac:dyDescent="0.25">
      <c r="A496" s="20" t="s">
        <v>2613</v>
      </c>
      <c r="B496" s="4" t="s">
        <v>422</v>
      </c>
      <c r="C496" s="4" t="s">
        <v>28</v>
      </c>
      <c r="D496" s="4">
        <v>1</v>
      </c>
      <c r="E496" s="4">
        <v>6</v>
      </c>
      <c r="F496" s="4" t="s">
        <v>20</v>
      </c>
      <c r="G496" s="4" t="s">
        <v>4</v>
      </c>
      <c r="H496" s="4" t="s">
        <v>2307</v>
      </c>
      <c r="I496" s="2" t="s">
        <v>790</v>
      </c>
      <c r="J496" s="64">
        <v>43138</v>
      </c>
      <c r="K496" s="72" t="s">
        <v>824</v>
      </c>
      <c r="L496" s="72">
        <v>307</v>
      </c>
    </row>
    <row r="497" spans="1:12" ht="15" customHeight="1" x14ac:dyDescent="0.25">
      <c r="A497" s="20" t="s">
        <v>2614</v>
      </c>
      <c r="B497" s="20" t="s">
        <v>474</v>
      </c>
      <c r="C497" s="20" t="s">
        <v>11</v>
      </c>
      <c r="D497" s="20">
        <v>2</v>
      </c>
      <c r="E497" s="20">
        <v>4</v>
      </c>
      <c r="F497" s="20" t="s">
        <v>20</v>
      </c>
      <c r="G497" s="20" t="s">
        <v>17</v>
      </c>
      <c r="H497" s="4" t="s">
        <v>2307</v>
      </c>
      <c r="I497" s="2" t="s">
        <v>790</v>
      </c>
      <c r="J497" s="64">
        <v>43138</v>
      </c>
      <c r="K497" s="72" t="s">
        <v>824</v>
      </c>
      <c r="L497" s="72">
        <v>307</v>
      </c>
    </row>
    <row r="498" spans="1:12" ht="15" customHeight="1" x14ac:dyDescent="0.25">
      <c r="A498" s="20" t="s">
        <v>2615</v>
      </c>
      <c r="B498" s="4" t="s">
        <v>421</v>
      </c>
      <c r="C498" s="4" t="s">
        <v>28</v>
      </c>
      <c r="D498" s="4">
        <v>1</v>
      </c>
      <c r="E498" s="4">
        <v>4</v>
      </c>
      <c r="F498" s="4" t="s">
        <v>20</v>
      </c>
      <c r="G498" s="4" t="s">
        <v>4</v>
      </c>
      <c r="H498" s="4" t="s">
        <v>2307</v>
      </c>
      <c r="I498" s="2" t="s">
        <v>790</v>
      </c>
      <c r="J498" s="64">
        <v>43138</v>
      </c>
      <c r="K498" s="69" t="s">
        <v>824</v>
      </c>
      <c r="L498" s="69">
        <v>307</v>
      </c>
    </row>
    <row r="499" spans="1:12" ht="15" customHeight="1" x14ac:dyDescent="0.25">
      <c r="A499" s="20" t="s">
        <v>2616</v>
      </c>
      <c r="B499" s="4" t="s">
        <v>473</v>
      </c>
      <c r="C499" s="4" t="s">
        <v>2</v>
      </c>
      <c r="D499" s="4">
        <v>2</v>
      </c>
      <c r="E499" s="4">
        <v>3</v>
      </c>
      <c r="F499" s="4" t="s">
        <v>3</v>
      </c>
      <c r="G499" s="4" t="s">
        <v>17</v>
      </c>
      <c r="H499" s="4" t="s">
        <v>2307</v>
      </c>
      <c r="I499" s="2" t="s">
        <v>790</v>
      </c>
      <c r="J499" s="64">
        <v>43138</v>
      </c>
      <c r="K499" s="69" t="s">
        <v>824</v>
      </c>
      <c r="L499" s="69">
        <v>307</v>
      </c>
    </row>
    <row r="500" spans="1:12" ht="15" customHeight="1" x14ac:dyDescent="0.25">
      <c r="A500" s="20" t="s">
        <v>2617</v>
      </c>
      <c r="B500" s="4" t="s">
        <v>420</v>
      </c>
      <c r="C500" s="4" t="s">
        <v>2</v>
      </c>
      <c r="D500" s="4">
        <v>1</v>
      </c>
      <c r="E500" s="4">
        <v>2</v>
      </c>
      <c r="F500" s="4" t="s">
        <v>3</v>
      </c>
      <c r="G500" s="4" t="s">
        <v>17</v>
      </c>
      <c r="H500" s="4" t="s">
        <v>2307</v>
      </c>
      <c r="I500" s="2" t="s">
        <v>790</v>
      </c>
      <c r="J500" s="64">
        <v>43138</v>
      </c>
      <c r="K500" s="72" t="s">
        <v>824</v>
      </c>
      <c r="L500" s="72">
        <v>307</v>
      </c>
    </row>
    <row r="501" spans="1:12" ht="15" customHeight="1" x14ac:dyDescent="0.25">
      <c r="A501" s="20" t="s">
        <v>2618</v>
      </c>
      <c r="B501" s="4" t="s">
        <v>469</v>
      </c>
      <c r="C501" s="4" t="s">
        <v>2</v>
      </c>
      <c r="D501" s="4">
        <v>2</v>
      </c>
      <c r="E501" s="4">
        <v>2</v>
      </c>
      <c r="F501" s="4" t="s">
        <v>3</v>
      </c>
      <c r="G501" s="4" t="s">
        <v>17</v>
      </c>
      <c r="H501" s="4" t="s">
        <v>2307</v>
      </c>
      <c r="I501" s="2" t="s">
        <v>790</v>
      </c>
      <c r="J501" s="64">
        <v>43138</v>
      </c>
      <c r="K501" s="72" t="s">
        <v>824</v>
      </c>
      <c r="L501" s="72">
        <v>307</v>
      </c>
    </row>
    <row r="502" spans="1:12" ht="15" customHeight="1" x14ac:dyDescent="0.25">
      <c r="A502" s="20" t="s">
        <v>2619</v>
      </c>
      <c r="B502" s="20" t="s">
        <v>297</v>
      </c>
      <c r="C502" s="20" t="s">
        <v>2</v>
      </c>
      <c r="D502" s="20">
        <v>1</v>
      </c>
      <c r="E502" s="20">
        <v>2</v>
      </c>
      <c r="F502" s="20" t="s">
        <v>3</v>
      </c>
      <c r="G502" s="20" t="s">
        <v>4</v>
      </c>
      <c r="H502" s="20" t="s">
        <v>2297</v>
      </c>
      <c r="I502" s="2" t="s">
        <v>790</v>
      </c>
      <c r="J502" s="64">
        <v>43138</v>
      </c>
      <c r="K502" s="72" t="s">
        <v>2283</v>
      </c>
      <c r="L502" s="72" t="s">
        <v>2282</v>
      </c>
    </row>
    <row r="503" spans="1:12" ht="15" customHeight="1" x14ac:dyDescent="0.25">
      <c r="A503" s="4" t="s">
        <v>2620</v>
      </c>
      <c r="B503" s="4" t="s">
        <v>472</v>
      </c>
      <c r="C503" s="4" t="s">
        <v>39</v>
      </c>
      <c r="D503" s="4">
        <v>2</v>
      </c>
      <c r="E503" s="4">
        <v>6</v>
      </c>
      <c r="F503" s="4" t="s">
        <v>3</v>
      </c>
      <c r="G503" s="4" t="s">
        <v>4</v>
      </c>
      <c r="H503" s="4" t="s">
        <v>2307</v>
      </c>
      <c r="I503" s="2" t="s">
        <v>790</v>
      </c>
      <c r="J503" s="64">
        <v>43138</v>
      </c>
      <c r="K503" s="72" t="s">
        <v>824</v>
      </c>
      <c r="L503" s="72">
        <v>307</v>
      </c>
    </row>
    <row r="504" spans="1:12" ht="15" customHeight="1" x14ac:dyDescent="0.25">
      <c r="A504" s="4" t="s">
        <v>2621</v>
      </c>
      <c r="B504" s="4" t="s">
        <v>419</v>
      </c>
      <c r="C504" s="4" t="s">
        <v>39</v>
      </c>
      <c r="D504" s="4">
        <v>1</v>
      </c>
      <c r="E504" s="4">
        <v>6</v>
      </c>
      <c r="F504" s="4" t="s">
        <v>3</v>
      </c>
      <c r="G504" s="4" t="s">
        <v>4</v>
      </c>
      <c r="H504" s="4" t="s">
        <v>2307</v>
      </c>
      <c r="I504" s="2" t="s">
        <v>790</v>
      </c>
      <c r="J504" s="64">
        <v>43138</v>
      </c>
      <c r="K504" s="72" t="s">
        <v>824</v>
      </c>
      <c r="L504" s="72">
        <v>307</v>
      </c>
    </row>
    <row r="505" spans="1:12" ht="15" customHeight="1" x14ac:dyDescent="0.25">
      <c r="A505" s="20" t="s">
        <v>2622</v>
      </c>
      <c r="B505" s="20" t="s">
        <v>474</v>
      </c>
      <c r="C505" s="20" t="s">
        <v>11</v>
      </c>
      <c r="D505" s="20">
        <v>2</v>
      </c>
      <c r="E505" s="20">
        <v>4</v>
      </c>
      <c r="F505" s="20" t="s">
        <v>3</v>
      </c>
      <c r="G505" s="20" t="s">
        <v>17</v>
      </c>
      <c r="H505" s="4" t="s">
        <v>2307</v>
      </c>
      <c r="I505" s="2" t="s">
        <v>790</v>
      </c>
      <c r="J505" s="64">
        <v>43138</v>
      </c>
      <c r="K505" s="72" t="s">
        <v>824</v>
      </c>
      <c r="L505" s="72">
        <v>307</v>
      </c>
    </row>
    <row r="506" spans="1:12" ht="15" customHeight="1" x14ac:dyDescent="0.25">
      <c r="A506" s="4" t="s">
        <v>2623</v>
      </c>
      <c r="B506" s="4" t="s">
        <v>421</v>
      </c>
      <c r="C506" s="4" t="s">
        <v>39</v>
      </c>
      <c r="D506" s="4">
        <v>1</v>
      </c>
      <c r="E506" s="4">
        <v>4</v>
      </c>
      <c r="F506" s="4" t="s">
        <v>3</v>
      </c>
      <c r="G506" s="4" t="s">
        <v>17</v>
      </c>
      <c r="H506" s="4" t="s">
        <v>2307</v>
      </c>
      <c r="I506" s="2" t="s">
        <v>790</v>
      </c>
      <c r="J506" s="64">
        <v>43138</v>
      </c>
      <c r="K506" s="72" t="s">
        <v>824</v>
      </c>
      <c r="L506" s="72">
        <v>307</v>
      </c>
    </row>
    <row r="507" spans="1:12" ht="15" customHeight="1" x14ac:dyDescent="0.25">
      <c r="A507" s="4" t="s">
        <v>2624</v>
      </c>
      <c r="B507" s="4" t="s">
        <v>443</v>
      </c>
      <c r="C507" s="4" t="s">
        <v>28</v>
      </c>
      <c r="D507" s="4">
        <v>3</v>
      </c>
      <c r="E507" s="4">
        <v>5</v>
      </c>
      <c r="F507" s="4" t="s">
        <v>3</v>
      </c>
      <c r="G507" s="4" t="s">
        <v>4</v>
      </c>
      <c r="H507" s="4" t="s">
        <v>2307</v>
      </c>
      <c r="I507" s="2" t="s">
        <v>790</v>
      </c>
      <c r="J507" s="64">
        <v>43138</v>
      </c>
      <c r="K507" s="69" t="s">
        <v>824</v>
      </c>
      <c r="L507" s="69">
        <v>307</v>
      </c>
    </row>
    <row r="508" spans="1:12" ht="15" customHeight="1" x14ac:dyDescent="0.25">
      <c r="A508" s="4" t="s">
        <v>2625</v>
      </c>
      <c r="B508" s="4" t="s">
        <v>488</v>
      </c>
      <c r="C508" s="4" t="s">
        <v>11</v>
      </c>
      <c r="D508" s="4">
        <v>4</v>
      </c>
      <c r="E508" s="4">
        <v>4</v>
      </c>
      <c r="F508" s="4" t="s">
        <v>3</v>
      </c>
      <c r="G508" s="4" t="s">
        <v>4</v>
      </c>
      <c r="H508" s="4" t="s">
        <v>2307</v>
      </c>
      <c r="I508" s="2" t="s">
        <v>790</v>
      </c>
      <c r="J508" s="64">
        <v>43138</v>
      </c>
      <c r="K508" s="69" t="s">
        <v>824</v>
      </c>
      <c r="L508" s="69">
        <v>307</v>
      </c>
    </row>
    <row r="509" spans="1:12" ht="15" customHeight="1" x14ac:dyDescent="0.25">
      <c r="A509" s="4" t="s">
        <v>2626</v>
      </c>
      <c r="B509" s="4" t="s">
        <v>450</v>
      </c>
      <c r="C509" s="4" t="s">
        <v>2</v>
      </c>
      <c r="D509" s="4">
        <v>3</v>
      </c>
      <c r="E509" s="4">
        <v>3</v>
      </c>
      <c r="F509" s="4" t="s">
        <v>20</v>
      </c>
      <c r="G509" s="4" t="s">
        <v>4</v>
      </c>
      <c r="H509" s="4" t="s">
        <v>2307</v>
      </c>
      <c r="I509" s="2" t="s">
        <v>790</v>
      </c>
      <c r="J509" s="64">
        <v>43138</v>
      </c>
      <c r="K509" s="72" t="s">
        <v>824</v>
      </c>
      <c r="L509" s="72">
        <v>307</v>
      </c>
    </row>
    <row r="510" spans="1:12" ht="15" customHeight="1" x14ac:dyDescent="0.25">
      <c r="A510" s="4" t="s">
        <v>2627</v>
      </c>
      <c r="B510" s="4" t="s">
        <v>496</v>
      </c>
      <c r="C510" s="4" t="s">
        <v>183</v>
      </c>
      <c r="D510" s="4">
        <v>4</v>
      </c>
      <c r="E510" s="4">
        <v>3</v>
      </c>
      <c r="F510" s="4" t="s">
        <v>20</v>
      </c>
      <c r="G510" s="4" t="s">
        <v>4</v>
      </c>
      <c r="H510" s="4" t="s">
        <v>2307</v>
      </c>
      <c r="I510" s="2" t="s">
        <v>790</v>
      </c>
      <c r="J510" s="64">
        <v>43138</v>
      </c>
      <c r="K510" s="72" t="s">
        <v>824</v>
      </c>
      <c r="L510" s="72">
        <v>307</v>
      </c>
    </row>
    <row r="511" spans="1:12" ht="15" customHeight="1" x14ac:dyDescent="0.25">
      <c r="A511" s="4" t="s">
        <v>2628</v>
      </c>
      <c r="B511" s="4" t="s">
        <v>451</v>
      </c>
      <c r="C511" s="4" t="s">
        <v>2</v>
      </c>
      <c r="D511" s="4">
        <v>3</v>
      </c>
      <c r="E511" s="4">
        <v>2</v>
      </c>
      <c r="F511" s="4" t="s">
        <v>20</v>
      </c>
      <c r="G511" s="4" t="s">
        <v>4</v>
      </c>
      <c r="H511" s="4" t="s">
        <v>2307</v>
      </c>
      <c r="I511" s="2" t="s">
        <v>790</v>
      </c>
      <c r="J511" s="64">
        <v>43138</v>
      </c>
      <c r="K511" s="72" t="s">
        <v>824</v>
      </c>
      <c r="L511" s="72">
        <v>307</v>
      </c>
    </row>
    <row r="512" spans="1:12" ht="15" customHeight="1" x14ac:dyDescent="0.25">
      <c r="A512" s="4" t="s">
        <v>2629</v>
      </c>
      <c r="B512" s="20" t="s">
        <v>489</v>
      </c>
      <c r="C512" s="20" t="s">
        <v>2</v>
      </c>
      <c r="D512" s="20">
        <v>4</v>
      </c>
      <c r="E512" s="20">
        <v>2</v>
      </c>
      <c r="F512" s="20" t="s">
        <v>3</v>
      </c>
      <c r="G512" s="20" t="s">
        <v>4</v>
      </c>
      <c r="H512" s="4" t="s">
        <v>2307</v>
      </c>
      <c r="I512" s="17" t="s">
        <v>790</v>
      </c>
      <c r="J512" s="64">
        <v>43138</v>
      </c>
      <c r="K512" s="72" t="s">
        <v>824</v>
      </c>
      <c r="L512" s="72">
        <v>307</v>
      </c>
    </row>
    <row r="513" spans="1:12" ht="15" customHeight="1" x14ac:dyDescent="0.25">
      <c r="A513" s="4" t="s">
        <v>2630</v>
      </c>
      <c r="B513" s="4" t="s">
        <v>444</v>
      </c>
      <c r="C513" s="4" t="s">
        <v>28</v>
      </c>
      <c r="D513" s="4">
        <v>3</v>
      </c>
      <c r="E513" s="4">
        <v>4</v>
      </c>
      <c r="F513" s="4" t="s">
        <v>3</v>
      </c>
      <c r="G513" s="4" t="s">
        <v>4</v>
      </c>
      <c r="H513" s="4" t="s">
        <v>2307</v>
      </c>
      <c r="I513" s="2" t="s">
        <v>790</v>
      </c>
      <c r="J513" s="64">
        <v>43138</v>
      </c>
      <c r="K513" s="72" t="s">
        <v>824</v>
      </c>
      <c r="L513" s="72">
        <v>307</v>
      </c>
    </row>
    <row r="514" spans="1:12" ht="15" customHeight="1" x14ac:dyDescent="0.25">
      <c r="A514" s="4" t="s">
        <v>2631</v>
      </c>
      <c r="B514" s="4" t="s">
        <v>490</v>
      </c>
      <c r="C514" s="4" t="s">
        <v>2</v>
      </c>
      <c r="D514" s="4">
        <v>4</v>
      </c>
      <c r="E514" s="4">
        <v>2</v>
      </c>
      <c r="F514" s="4" t="s">
        <v>3</v>
      </c>
      <c r="G514" s="4" t="s">
        <v>4</v>
      </c>
      <c r="H514" s="4" t="s">
        <v>2307</v>
      </c>
      <c r="I514" s="2" t="s">
        <v>790</v>
      </c>
      <c r="J514" s="64">
        <v>43138</v>
      </c>
      <c r="K514" s="72" t="s">
        <v>824</v>
      </c>
      <c r="L514" s="72">
        <v>307</v>
      </c>
    </row>
    <row r="515" spans="1:12" ht="15" customHeight="1" x14ac:dyDescent="0.25">
      <c r="A515" s="4" t="s">
        <v>2632</v>
      </c>
      <c r="B515" s="4" t="s">
        <v>445</v>
      </c>
      <c r="C515" s="4" t="s">
        <v>28</v>
      </c>
      <c r="D515" s="4">
        <v>3</v>
      </c>
      <c r="E515" s="4">
        <v>4</v>
      </c>
      <c r="F515" s="4" t="s">
        <v>3</v>
      </c>
      <c r="G515" s="4" t="s">
        <v>4</v>
      </c>
      <c r="H515" s="4" t="s">
        <v>2307</v>
      </c>
      <c r="I515" s="2" t="s">
        <v>790</v>
      </c>
      <c r="J515" s="64">
        <v>43138</v>
      </c>
      <c r="K515" s="72" t="s">
        <v>824</v>
      </c>
      <c r="L515" s="72">
        <v>307</v>
      </c>
    </row>
    <row r="516" spans="1:12" ht="15" customHeight="1" x14ac:dyDescent="0.25">
      <c r="A516" s="4" t="s">
        <v>2633</v>
      </c>
      <c r="B516" s="4" t="s">
        <v>497</v>
      </c>
      <c r="C516" s="4" t="s">
        <v>2</v>
      </c>
      <c r="D516" s="4">
        <v>4</v>
      </c>
      <c r="E516" s="4">
        <v>2</v>
      </c>
      <c r="F516" s="4" t="s">
        <v>20</v>
      </c>
      <c r="G516" s="4" t="s">
        <v>4</v>
      </c>
      <c r="H516" s="4" t="s">
        <v>2307</v>
      </c>
      <c r="I516" s="2" t="s">
        <v>790</v>
      </c>
      <c r="J516" s="64">
        <v>43138</v>
      </c>
      <c r="K516" s="72" t="s">
        <v>824</v>
      </c>
      <c r="L516" s="72">
        <v>307</v>
      </c>
    </row>
    <row r="517" spans="1:12" ht="15" customHeight="1" x14ac:dyDescent="0.25">
      <c r="A517" s="4" t="s">
        <v>2634</v>
      </c>
      <c r="B517" s="4" t="s">
        <v>448</v>
      </c>
      <c r="C517" s="4" t="s">
        <v>2</v>
      </c>
      <c r="D517" s="4">
        <v>3</v>
      </c>
      <c r="E517" s="4">
        <v>2</v>
      </c>
      <c r="F517" s="4" t="s">
        <v>3</v>
      </c>
      <c r="G517" s="4" t="s">
        <v>17</v>
      </c>
      <c r="H517" s="4" t="s">
        <v>2307</v>
      </c>
      <c r="I517" s="2" t="s">
        <v>790</v>
      </c>
      <c r="J517" s="64">
        <v>43138</v>
      </c>
      <c r="K517" s="72" t="s">
        <v>824</v>
      </c>
      <c r="L517" s="72">
        <v>307</v>
      </c>
    </row>
    <row r="518" spans="1:12" ht="15" customHeight="1" x14ac:dyDescent="0.25">
      <c r="A518" s="4" t="s">
        <v>2635</v>
      </c>
      <c r="B518" s="4" t="s">
        <v>491</v>
      </c>
      <c r="C518" s="4" t="s">
        <v>11</v>
      </c>
      <c r="D518" s="4">
        <v>4</v>
      </c>
      <c r="E518" s="4">
        <v>4</v>
      </c>
      <c r="F518" s="4" t="s">
        <v>3</v>
      </c>
      <c r="G518" s="4" t="s">
        <v>4</v>
      </c>
      <c r="H518" s="4" t="s">
        <v>2307</v>
      </c>
      <c r="I518" s="2" t="s">
        <v>790</v>
      </c>
      <c r="J518" s="64">
        <v>43138</v>
      </c>
      <c r="K518" s="72" t="s">
        <v>824</v>
      </c>
      <c r="L518" s="72">
        <v>307</v>
      </c>
    </row>
    <row r="519" spans="1:12" ht="15" customHeight="1" x14ac:dyDescent="0.25">
      <c r="A519" s="4" t="s">
        <v>2636</v>
      </c>
      <c r="B519" s="4" t="s">
        <v>449</v>
      </c>
      <c r="C519" s="4" t="s">
        <v>2</v>
      </c>
      <c r="D519" s="4">
        <v>3</v>
      </c>
      <c r="E519" s="4">
        <v>2</v>
      </c>
      <c r="F519" s="4" t="s">
        <v>3</v>
      </c>
      <c r="G519" s="4" t="s">
        <v>17</v>
      </c>
      <c r="H519" s="4" t="s">
        <v>2307</v>
      </c>
      <c r="I519" s="2" t="s">
        <v>790</v>
      </c>
      <c r="J519" s="64">
        <v>43138</v>
      </c>
      <c r="K519" s="69" t="s">
        <v>824</v>
      </c>
      <c r="L519" s="69">
        <v>307</v>
      </c>
    </row>
    <row r="520" spans="1:12" ht="15" customHeight="1" x14ac:dyDescent="0.25">
      <c r="A520" s="4" t="s">
        <v>2637</v>
      </c>
      <c r="B520" s="4" t="s">
        <v>492</v>
      </c>
      <c r="C520" s="4" t="s">
        <v>11</v>
      </c>
      <c r="D520" s="4">
        <v>4</v>
      </c>
      <c r="E520" s="4">
        <v>4</v>
      </c>
      <c r="F520" s="4" t="s">
        <v>3</v>
      </c>
      <c r="G520" s="4" t="s">
        <v>4</v>
      </c>
      <c r="H520" s="4" t="s">
        <v>2307</v>
      </c>
      <c r="I520" s="2" t="s">
        <v>790</v>
      </c>
      <c r="J520" s="64">
        <v>43138</v>
      </c>
      <c r="K520" s="72" t="s">
        <v>824</v>
      </c>
      <c r="L520" s="72">
        <v>307</v>
      </c>
    </row>
    <row r="521" spans="1:12" ht="15" customHeight="1" x14ac:dyDescent="0.25">
      <c r="A521" s="4" t="s">
        <v>2638</v>
      </c>
      <c r="B521" s="4" t="s">
        <v>495</v>
      </c>
      <c r="C521" s="4" t="s">
        <v>2</v>
      </c>
      <c r="D521" s="4">
        <v>4</v>
      </c>
      <c r="E521" s="4">
        <v>3</v>
      </c>
      <c r="F521" s="4" t="s">
        <v>3</v>
      </c>
      <c r="G521" s="4" t="s">
        <v>17</v>
      </c>
      <c r="H521" s="4" t="s">
        <v>2307</v>
      </c>
      <c r="I521" s="2" t="s">
        <v>790</v>
      </c>
      <c r="J521" s="64">
        <v>43138</v>
      </c>
      <c r="K521" s="72" t="s">
        <v>824</v>
      </c>
      <c r="L521" s="72">
        <v>307</v>
      </c>
    </row>
    <row r="522" spans="1:12" ht="15" customHeight="1" x14ac:dyDescent="0.25">
      <c r="A522" s="4" t="s">
        <v>2639</v>
      </c>
      <c r="B522" s="4" t="s">
        <v>325</v>
      </c>
      <c r="C522" s="4" t="s">
        <v>2</v>
      </c>
      <c r="D522" s="4">
        <v>4</v>
      </c>
      <c r="E522" s="4">
        <v>3</v>
      </c>
      <c r="F522" s="4" t="s">
        <v>3</v>
      </c>
      <c r="G522" s="4" t="s">
        <v>17</v>
      </c>
      <c r="H522" s="4" t="s">
        <v>2307</v>
      </c>
      <c r="I522" s="2" t="s">
        <v>790</v>
      </c>
      <c r="J522" s="64">
        <v>43138</v>
      </c>
      <c r="K522" s="72" t="s">
        <v>824</v>
      </c>
      <c r="L522" s="72">
        <v>307</v>
      </c>
    </row>
    <row r="523" spans="1:12" ht="15" customHeight="1" x14ac:dyDescent="0.25">
      <c r="A523" s="4" t="s">
        <v>2640</v>
      </c>
      <c r="B523" s="4" t="s">
        <v>376</v>
      </c>
      <c r="C523" s="4" t="s">
        <v>2</v>
      </c>
      <c r="D523" s="4">
        <v>3</v>
      </c>
      <c r="E523" s="4">
        <v>8</v>
      </c>
      <c r="F523" s="4" t="s">
        <v>20</v>
      </c>
      <c r="G523" s="4" t="s">
        <v>4</v>
      </c>
      <c r="H523" s="4" t="s">
        <v>2307</v>
      </c>
      <c r="I523" s="2" t="s">
        <v>790</v>
      </c>
      <c r="J523" s="64">
        <v>43138</v>
      </c>
      <c r="K523" s="72" t="s">
        <v>824</v>
      </c>
      <c r="L523" s="72">
        <v>307</v>
      </c>
    </row>
    <row r="524" spans="1:12" ht="15" customHeight="1" x14ac:dyDescent="0.25">
      <c r="A524" s="20" t="s">
        <v>2641</v>
      </c>
      <c r="B524" s="20" t="s">
        <v>45</v>
      </c>
      <c r="C524" s="20" t="s">
        <v>2</v>
      </c>
      <c r="D524" s="20">
        <v>3</v>
      </c>
      <c r="E524" s="20">
        <v>8</v>
      </c>
      <c r="F524" s="20" t="s">
        <v>3</v>
      </c>
      <c r="G524" s="20" t="s">
        <v>4</v>
      </c>
      <c r="H524" s="4" t="s">
        <v>2307</v>
      </c>
      <c r="I524" s="2" t="s">
        <v>790</v>
      </c>
      <c r="J524" s="64">
        <v>43138</v>
      </c>
      <c r="K524" s="72" t="s">
        <v>824</v>
      </c>
      <c r="L524" s="72">
        <v>307</v>
      </c>
    </row>
    <row r="525" spans="1:12" ht="15" customHeight="1" x14ac:dyDescent="0.25">
      <c r="A525" s="4" t="s">
        <v>2642</v>
      </c>
      <c r="B525" s="4" t="s">
        <v>493</v>
      </c>
      <c r="C525" s="4" t="s">
        <v>2</v>
      </c>
      <c r="D525" s="4">
        <v>4</v>
      </c>
      <c r="E525" s="4">
        <v>3</v>
      </c>
      <c r="F525" s="4" t="s">
        <v>3</v>
      </c>
      <c r="G525" s="4" t="s">
        <v>4</v>
      </c>
      <c r="H525" s="2" t="s">
        <v>795</v>
      </c>
      <c r="I525" s="2" t="s">
        <v>790</v>
      </c>
      <c r="J525" s="64">
        <v>43138</v>
      </c>
      <c r="K525" s="72" t="s">
        <v>2317</v>
      </c>
      <c r="L525" s="72">
        <v>302</v>
      </c>
    </row>
    <row r="526" spans="1:12" ht="15" customHeight="1" x14ac:dyDescent="0.25">
      <c r="A526" s="4" t="s">
        <v>2643</v>
      </c>
      <c r="B526" s="4" t="s">
        <v>446</v>
      </c>
      <c r="C526" s="4" t="s">
        <v>2</v>
      </c>
      <c r="D526" s="4">
        <v>3</v>
      </c>
      <c r="E526" s="4">
        <v>3</v>
      </c>
      <c r="F526" s="4" t="s">
        <v>3</v>
      </c>
      <c r="G526" s="4" t="s">
        <v>4</v>
      </c>
      <c r="H526" s="4" t="s">
        <v>2307</v>
      </c>
      <c r="I526" s="2" t="s">
        <v>790</v>
      </c>
      <c r="J526" s="64">
        <v>43138</v>
      </c>
      <c r="K526" s="72" t="s">
        <v>824</v>
      </c>
      <c r="L526" s="72">
        <v>307</v>
      </c>
    </row>
    <row r="527" spans="1:12" ht="15" customHeight="1" x14ac:dyDescent="0.25">
      <c r="A527" s="4" t="s">
        <v>2644</v>
      </c>
      <c r="B527" s="4" t="s">
        <v>494</v>
      </c>
      <c r="C527" s="4" t="s">
        <v>2</v>
      </c>
      <c r="D527" s="4">
        <v>4</v>
      </c>
      <c r="E527" s="4">
        <v>2</v>
      </c>
      <c r="F527" s="4" t="s">
        <v>3</v>
      </c>
      <c r="G527" s="4" t="s">
        <v>4</v>
      </c>
      <c r="H527" s="4" t="s">
        <v>2307</v>
      </c>
      <c r="I527" s="2" t="s">
        <v>790</v>
      </c>
      <c r="J527" s="64">
        <v>43138</v>
      </c>
      <c r="K527" s="72" t="s">
        <v>824</v>
      </c>
      <c r="L527" s="72">
        <v>307</v>
      </c>
    </row>
    <row r="528" spans="1:12" ht="15" customHeight="1" x14ac:dyDescent="0.25">
      <c r="A528" s="4" t="s">
        <v>2645</v>
      </c>
      <c r="B528" s="4" t="s">
        <v>447</v>
      </c>
      <c r="C528" s="4" t="s">
        <v>2</v>
      </c>
      <c r="D528" s="4">
        <v>3</v>
      </c>
      <c r="E528" s="4">
        <v>2</v>
      </c>
      <c r="F528" s="4" t="s">
        <v>3</v>
      </c>
      <c r="G528" s="4" t="s">
        <v>4</v>
      </c>
      <c r="H528" s="4" t="s">
        <v>2307</v>
      </c>
      <c r="I528" s="2" t="s">
        <v>790</v>
      </c>
      <c r="J528" s="64">
        <v>43138</v>
      </c>
      <c r="K528" s="72" t="s">
        <v>824</v>
      </c>
      <c r="L528" s="72">
        <v>307</v>
      </c>
    </row>
    <row r="529" spans="1:12" ht="15" customHeight="1" x14ac:dyDescent="0.25">
      <c r="A529" s="4" t="s">
        <v>2646</v>
      </c>
      <c r="B529" s="4" t="s">
        <v>326</v>
      </c>
      <c r="C529" s="4" t="s">
        <v>2</v>
      </c>
      <c r="D529" s="4">
        <v>4</v>
      </c>
      <c r="E529" s="4">
        <v>3</v>
      </c>
      <c r="F529" s="4" t="s">
        <v>3</v>
      </c>
      <c r="G529" s="4" t="s">
        <v>17</v>
      </c>
      <c r="H529" s="4" t="s">
        <v>111</v>
      </c>
      <c r="I529" s="2" t="s">
        <v>790</v>
      </c>
      <c r="J529" s="64">
        <v>43138</v>
      </c>
      <c r="K529" s="72" t="s">
        <v>824</v>
      </c>
      <c r="L529" s="72">
        <v>110</v>
      </c>
    </row>
    <row r="530" spans="1:12" ht="15" customHeight="1" x14ac:dyDescent="0.25">
      <c r="A530" s="4" t="s">
        <v>423</v>
      </c>
      <c r="B530" s="4" t="s">
        <v>115</v>
      </c>
      <c r="C530" s="4" t="s">
        <v>2</v>
      </c>
      <c r="D530" s="4">
        <v>1</v>
      </c>
      <c r="E530" s="4">
        <v>2</v>
      </c>
      <c r="F530" s="4" t="s">
        <v>20</v>
      </c>
      <c r="G530" s="4" t="s">
        <v>4</v>
      </c>
      <c r="H530" s="4" t="s">
        <v>110</v>
      </c>
      <c r="I530" s="2" t="s">
        <v>790</v>
      </c>
      <c r="J530" s="64">
        <v>43138</v>
      </c>
      <c r="K530" s="72"/>
      <c r="L530" s="72"/>
    </row>
    <row r="531" spans="1:12" ht="15" customHeight="1" x14ac:dyDescent="0.25">
      <c r="A531" s="4" t="s">
        <v>476</v>
      </c>
      <c r="B531" s="4" t="s">
        <v>477</v>
      </c>
      <c r="C531" s="4" t="s">
        <v>2</v>
      </c>
      <c r="D531" s="4">
        <v>2</v>
      </c>
      <c r="E531" s="4">
        <v>2</v>
      </c>
      <c r="F531" s="4" t="s">
        <v>20</v>
      </c>
      <c r="G531" s="4" t="s">
        <v>4</v>
      </c>
      <c r="H531" s="4" t="s">
        <v>2307</v>
      </c>
      <c r="I531" s="2" t="s">
        <v>790</v>
      </c>
      <c r="J531" s="64">
        <v>43138</v>
      </c>
      <c r="K531" s="72" t="s">
        <v>824</v>
      </c>
      <c r="L531" s="72">
        <v>307</v>
      </c>
    </row>
    <row r="532" spans="1:12" ht="15" customHeight="1" x14ac:dyDescent="0.25">
      <c r="A532" s="4" t="s">
        <v>424</v>
      </c>
      <c r="B532" s="4" t="s">
        <v>425</v>
      </c>
      <c r="C532" s="4" t="s">
        <v>54</v>
      </c>
      <c r="D532" s="4">
        <v>1</v>
      </c>
      <c r="E532" s="4">
        <v>2</v>
      </c>
      <c r="F532" s="4" t="s">
        <v>20</v>
      </c>
      <c r="G532" s="4" t="s">
        <v>4</v>
      </c>
      <c r="H532" s="4" t="s">
        <v>2307</v>
      </c>
      <c r="I532" s="2" t="s">
        <v>790</v>
      </c>
      <c r="J532" s="64">
        <v>43138</v>
      </c>
      <c r="K532" s="72" t="s">
        <v>824</v>
      </c>
      <c r="L532" s="72">
        <v>307</v>
      </c>
    </row>
    <row r="533" spans="1:12" ht="15" customHeight="1" x14ac:dyDescent="0.25">
      <c r="A533" s="4" t="s">
        <v>478</v>
      </c>
      <c r="B533" s="4" t="s">
        <v>470</v>
      </c>
      <c r="C533" s="4" t="s">
        <v>428</v>
      </c>
      <c r="D533" s="4">
        <v>2</v>
      </c>
      <c r="E533" s="4">
        <v>4</v>
      </c>
      <c r="F533" s="4" t="s">
        <v>20</v>
      </c>
      <c r="G533" s="4" t="s">
        <v>4</v>
      </c>
      <c r="H533" s="4" t="s">
        <v>2307</v>
      </c>
      <c r="I533" s="2" t="s">
        <v>790</v>
      </c>
      <c r="J533" s="64">
        <v>43138</v>
      </c>
      <c r="K533" s="72" t="s">
        <v>824</v>
      </c>
      <c r="L533" s="72">
        <v>307</v>
      </c>
    </row>
    <row r="534" spans="1:12" ht="15" customHeight="1" x14ac:dyDescent="0.25">
      <c r="A534" s="4" t="s">
        <v>426</v>
      </c>
      <c r="B534" s="4" t="s">
        <v>427</v>
      </c>
      <c r="C534" s="4" t="s">
        <v>428</v>
      </c>
      <c r="D534" s="4">
        <v>1</v>
      </c>
      <c r="E534" s="4">
        <v>4</v>
      </c>
      <c r="F534" s="4" t="s">
        <v>20</v>
      </c>
      <c r="G534" s="4" t="s">
        <v>4</v>
      </c>
      <c r="H534" s="4" t="s">
        <v>2307</v>
      </c>
      <c r="I534" s="2" t="s">
        <v>790</v>
      </c>
      <c r="J534" s="64">
        <v>43138</v>
      </c>
      <c r="K534" s="72" t="s">
        <v>824</v>
      </c>
      <c r="L534" s="72">
        <v>307</v>
      </c>
    </row>
    <row r="535" spans="1:12" ht="15" customHeight="1" x14ac:dyDescent="0.25">
      <c r="A535" s="4" t="s">
        <v>479</v>
      </c>
      <c r="B535" s="4" t="s">
        <v>480</v>
      </c>
      <c r="C535" s="4" t="s">
        <v>431</v>
      </c>
      <c r="D535" s="4">
        <v>2</v>
      </c>
      <c r="E535" s="4">
        <v>7</v>
      </c>
      <c r="F535" s="4" t="s">
        <v>20</v>
      </c>
      <c r="G535" s="4" t="s">
        <v>4</v>
      </c>
      <c r="H535" s="4" t="s">
        <v>2307</v>
      </c>
      <c r="I535" s="2" t="s">
        <v>790</v>
      </c>
      <c r="J535" s="64">
        <v>43138</v>
      </c>
      <c r="K535" s="72" t="s">
        <v>824</v>
      </c>
      <c r="L535" s="72">
        <v>307</v>
      </c>
    </row>
    <row r="536" spans="1:12" ht="15" customHeight="1" x14ac:dyDescent="0.25">
      <c r="A536" s="4" t="s">
        <v>429</v>
      </c>
      <c r="B536" s="4" t="s">
        <v>430</v>
      </c>
      <c r="C536" s="4" t="s">
        <v>431</v>
      </c>
      <c r="D536" s="4">
        <v>1</v>
      </c>
      <c r="E536" s="4">
        <v>7</v>
      </c>
      <c r="F536" s="4" t="s">
        <v>20</v>
      </c>
      <c r="G536" s="4" t="s">
        <v>4</v>
      </c>
      <c r="H536" s="4" t="s">
        <v>2307</v>
      </c>
      <c r="I536" s="2" t="s">
        <v>790</v>
      </c>
      <c r="J536" s="64">
        <v>43138</v>
      </c>
      <c r="K536" s="72" t="s">
        <v>824</v>
      </c>
      <c r="L536" s="72">
        <v>307</v>
      </c>
    </row>
    <row r="537" spans="1:12" ht="15" customHeight="1" x14ac:dyDescent="0.25">
      <c r="A537" s="20" t="s">
        <v>481</v>
      </c>
      <c r="B537" s="20" t="s">
        <v>482</v>
      </c>
      <c r="C537" s="20" t="s">
        <v>2</v>
      </c>
      <c r="D537" s="20">
        <v>2</v>
      </c>
      <c r="E537" s="20">
        <v>2</v>
      </c>
      <c r="F537" s="20" t="s">
        <v>20</v>
      </c>
      <c r="G537" s="20" t="s">
        <v>4</v>
      </c>
      <c r="H537" s="4" t="s">
        <v>2307</v>
      </c>
      <c r="I537" s="17" t="s">
        <v>790</v>
      </c>
      <c r="J537" s="64">
        <v>43138</v>
      </c>
      <c r="K537" s="72" t="s">
        <v>824</v>
      </c>
      <c r="L537" s="72">
        <v>307</v>
      </c>
    </row>
    <row r="538" spans="1:12" ht="15" customHeight="1" x14ac:dyDescent="0.25">
      <c r="A538" s="20" t="s">
        <v>432</v>
      </c>
      <c r="B538" s="20" t="s">
        <v>433</v>
      </c>
      <c r="C538" s="20" t="s">
        <v>2</v>
      </c>
      <c r="D538" s="20">
        <v>1</v>
      </c>
      <c r="E538" s="20">
        <v>2</v>
      </c>
      <c r="F538" s="20" t="s">
        <v>20</v>
      </c>
      <c r="G538" s="20" t="s">
        <v>4</v>
      </c>
      <c r="H538" s="4" t="s">
        <v>2307</v>
      </c>
      <c r="I538" s="17" t="s">
        <v>790</v>
      </c>
      <c r="J538" s="64">
        <v>43138</v>
      </c>
      <c r="K538" s="72" t="s">
        <v>824</v>
      </c>
      <c r="L538" s="72">
        <v>307</v>
      </c>
    </row>
    <row r="539" spans="1:12" ht="15" customHeight="1" x14ac:dyDescent="0.25">
      <c r="A539" s="4" t="s">
        <v>483</v>
      </c>
      <c r="B539" s="4" t="s">
        <v>484</v>
      </c>
      <c r="C539" s="4" t="s">
        <v>2</v>
      </c>
      <c r="D539" s="4">
        <v>2</v>
      </c>
      <c r="E539" s="4">
        <v>2</v>
      </c>
      <c r="F539" s="4" t="s">
        <v>20</v>
      </c>
      <c r="G539" s="4" t="s">
        <v>4</v>
      </c>
      <c r="H539" s="4" t="s">
        <v>2307</v>
      </c>
      <c r="I539" s="2" t="s">
        <v>790</v>
      </c>
      <c r="J539" s="64">
        <v>43138</v>
      </c>
      <c r="K539" s="72" t="s">
        <v>824</v>
      </c>
      <c r="L539" s="72">
        <v>307</v>
      </c>
    </row>
    <row r="540" spans="1:12" ht="15" customHeight="1" x14ac:dyDescent="0.25">
      <c r="A540" s="4" t="s">
        <v>434</v>
      </c>
      <c r="B540" s="4" t="s">
        <v>435</v>
      </c>
      <c r="C540" s="4" t="s">
        <v>2</v>
      </c>
      <c r="D540" s="4">
        <v>1</v>
      </c>
      <c r="E540" s="4">
        <v>2</v>
      </c>
      <c r="F540" s="4" t="s">
        <v>20</v>
      </c>
      <c r="G540" s="4" t="s">
        <v>4</v>
      </c>
      <c r="H540" s="4" t="s">
        <v>2307</v>
      </c>
      <c r="I540" s="2" t="s">
        <v>790</v>
      </c>
      <c r="J540" s="64">
        <v>43138</v>
      </c>
      <c r="K540" s="72" t="s">
        <v>824</v>
      </c>
      <c r="L540" s="72">
        <v>307</v>
      </c>
    </row>
    <row r="541" spans="1:12" ht="15" customHeight="1" x14ac:dyDescent="0.25">
      <c r="A541" s="20" t="s">
        <v>452</v>
      </c>
      <c r="B541" s="20" t="s">
        <v>453</v>
      </c>
      <c r="C541" s="20" t="s">
        <v>2</v>
      </c>
      <c r="D541" s="20">
        <v>3</v>
      </c>
      <c r="E541" s="20">
        <v>3</v>
      </c>
      <c r="F541" s="20" t="s">
        <v>20</v>
      </c>
      <c r="G541" s="20" t="s">
        <v>4</v>
      </c>
      <c r="H541" s="20" t="s">
        <v>110</v>
      </c>
      <c r="I541" s="17" t="s">
        <v>790</v>
      </c>
      <c r="J541" s="64">
        <v>43138</v>
      </c>
      <c r="K541" s="72"/>
      <c r="L541" s="72"/>
    </row>
    <row r="542" spans="1:12" ht="15" customHeight="1" x14ac:dyDescent="0.25">
      <c r="A542" s="4" t="s">
        <v>498</v>
      </c>
      <c r="B542" s="4" t="s">
        <v>469</v>
      </c>
      <c r="C542" s="4" t="s">
        <v>2</v>
      </c>
      <c r="D542" s="4">
        <v>4</v>
      </c>
      <c r="E542" s="4">
        <v>2</v>
      </c>
      <c r="F542" s="4" t="s">
        <v>20</v>
      </c>
      <c r="G542" s="4" t="s">
        <v>4</v>
      </c>
      <c r="H542" s="4" t="s">
        <v>2307</v>
      </c>
      <c r="I542" s="2" t="s">
        <v>790</v>
      </c>
      <c r="J542" s="64">
        <v>43138</v>
      </c>
      <c r="K542" s="72" t="s">
        <v>824</v>
      </c>
      <c r="L542" s="72">
        <v>307</v>
      </c>
    </row>
    <row r="543" spans="1:12" ht="15" customHeight="1" x14ac:dyDescent="0.25">
      <c r="A543" s="4" t="s">
        <v>454</v>
      </c>
      <c r="B543" s="4" t="s">
        <v>455</v>
      </c>
      <c r="C543" s="4" t="s">
        <v>431</v>
      </c>
      <c r="D543" s="4">
        <v>3</v>
      </c>
      <c r="E543" s="4">
        <v>5</v>
      </c>
      <c r="F543" s="4" t="s">
        <v>20</v>
      </c>
      <c r="G543" s="4" t="s">
        <v>4</v>
      </c>
      <c r="H543" s="4" t="s">
        <v>2307</v>
      </c>
      <c r="I543" s="2" t="s">
        <v>790</v>
      </c>
      <c r="J543" s="64">
        <v>43138</v>
      </c>
      <c r="K543" s="72" t="s">
        <v>824</v>
      </c>
      <c r="L543" s="72">
        <v>307</v>
      </c>
    </row>
    <row r="544" spans="1:12" ht="15" customHeight="1" x14ac:dyDescent="0.25">
      <c r="A544" s="4" t="s">
        <v>499</v>
      </c>
      <c r="B544" s="4" t="s">
        <v>500</v>
      </c>
      <c r="C544" s="4" t="s">
        <v>431</v>
      </c>
      <c r="D544" s="4">
        <v>4</v>
      </c>
      <c r="E544" s="4">
        <v>8</v>
      </c>
      <c r="F544" s="4" t="s">
        <v>20</v>
      </c>
      <c r="G544" s="4" t="s">
        <v>4</v>
      </c>
      <c r="H544" s="4" t="s">
        <v>2307</v>
      </c>
      <c r="I544" s="2" t="s">
        <v>790</v>
      </c>
      <c r="J544" s="64">
        <v>43138</v>
      </c>
      <c r="K544" s="72" t="s">
        <v>824</v>
      </c>
      <c r="L544" s="72">
        <v>307</v>
      </c>
    </row>
    <row r="545" spans="1:12" ht="15" customHeight="1" x14ac:dyDescent="0.25">
      <c r="A545" s="4" t="s">
        <v>456</v>
      </c>
      <c r="B545" s="4" t="s">
        <v>457</v>
      </c>
      <c r="C545" s="4" t="s">
        <v>11</v>
      </c>
      <c r="D545" s="4">
        <v>3</v>
      </c>
      <c r="E545" s="4">
        <v>3</v>
      </c>
      <c r="F545" s="4" t="s">
        <v>20</v>
      </c>
      <c r="G545" s="4" t="s">
        <v>4</v>
      </c>
      <c r="H545" s="4" t="s">
        <v>2307</v>
      </c>
      <c r="I545" s="2" t="s">
        <v>790</v>
      </c>
      <c r="J545" s="64">
        <v>43138</v>
      </c>
      <c r="K545" s="72" t="s">
        <v>824</v>
      </c>
      <c r="L545" s="72">
        <v>307</v>
      </c>
    </row>
    <row r="546" spans="1:12" ht="15" customHeight="1" x14ac:dyDescent="0.25">
      <c r="A546" s="4" t="s">
        <v>501</v>
      </c>
      <c r="B546" s="4" t="s">
        <v>502</v>
      </c>
      <c r="C546" s="4" t="s">
        <v>54</v>
      </c>
      <c r="D546" s="4">
        <v>4</v>
      </c>
      <c r="E546" s="4">
        <v>3</v>
      </c>
      <c r="F546" s="4" t="s">
        <v>20</v>
      </c>
      <c r="G546" s="4" t="s">
        <v>4</v>
      </c>
      <c r="H546" s="4" t="s">
        <v>2307</v>
      </c>
      <c r="I546" s="2" t="s">
        <v>790</v>
      </c>
      <c r="J546" s="64">
        <v>43138</v>
      </c>
      <c r="K546" s="69" t="s">
        <v>824</v>
      </c>
      <c r="L546" s="69">
        <v>307</v>
      </c>
    </row>
    <row r="547" spans="1:12" ht="15" customHeight="1" x14ac:dyDescent="0.25">
      <c r="A547" s="4" t="s">
        <v>458</v>
      </c>
      <c r="B547" s="4" t="s">
        <v>451</v>
      </c>
      <c r="C547" s="4" t="s">
        <v>2</v>
      </c>
      <c r="D547" s="4">
        <v>3</v>
      </c>
      <c r="E547" s="4">
        <v>3</v>
      </c>
      <c r="F547" s="4" t="s">
        <v>20</v>
      </c>
      <c r="G547" s="4" t="s">
        <v>4</v>
      </c>
      <c r="H547" s="4" t="s">
        <v>2307</v>
      </c>
      <c r="I547" s="2" t="s">
        <v>790</v>
      </c>
      <c r="J547" s="64">
        <v>43138</v>
      </c>
      <c r="K547" s="69" t="s">
        <v>824</v>
      </c>
      <c r="L547" s="69">
        <v>307</v>
      </c>
    </row>
    <row r="548" spans="1:12" ht="15" customHeight="1" x14ac:dyDescent="0.25">
      <c r="A548" s="4" t="s">
        <v>503</v>
      </c>
      <c r="B548" s="4" t="s">
        <v>504</v>
      </c>
      <c r="C548" s="4" t="s">
        <v>2</v>
      </c>
      <c r="D548" s="4">
        <v>4</v>
      </c>
      <c r="E548" s="4">
        <v>3</v>
      </c>
      <c r="F548" s="4" t="s">
        <v>20</v>
      </c>
      <c r="G548" s="4" t="s">
        <v>4</v>
      </c>
      <c r="H548" s="4" t="s">
        <v>2307</v>
      </c>
      <c r="I548" s="2" t="s">
        <v>790</v>
      </c>
      <c r="J548" s="64">
        <v>43138</v>
      </c>
      <c r="K548" s="72" t="s">
        <v>824</v>
      </c>
      <c r="L548" s="72">
        <v>307</v>
      </c>
    </row>
    <row r="549" spans="1:12" ht="15" customHeight="1" x14ac:dyDescent="0.25">
      <c r="A549" s="4" t="s">
        <v>459</v>
      </c>
      <c r="B549" s="4" t="s">
        <v>443</v>
      </c>
      <c r="C549" s="4" t="s">
        <v>428</v>
      </c>
      <c r="D549" s="4">
        <v>3</v>
      </c>
      <c r="E549" s="4">
        <v>5</v>
      </c>
      <c r="F549" s="4" t="s">
        <v>20</v>
      </c>
      <c r="G549" s="4" t="s">
        <v>4</v>
      </c>
      <c r="H549" s="4" t="s">
        <v>2307</v>
      </c>
      <c r="I549" s="2" t="s">
        <v>790</v>
      </c>
      <c r="J549" s="64">
        <v>43138</v>
      </c>
      <c r="K549" s="72" t="s">
        <v>824</v>
      </c>
      <c r="L549" s="72">
        <v>307</v>
      </c>
    </row>
    <row r="550" spans="1:12" ht="15" customHeight="1" x14ac:dyDescent="0.25">
      <c r="A550" s="4" t="s">
        <v>505</v>
      </c>
      <c r="B550" s="4" t="s">
        <v>506</v>
      </c>
      <c r="C550" s="4" t="s">
        <v>428</v>
      </c>
      <c r="D550" s="4">
        <v>4</v>
      </c>
      <c r="E550" s="4">
        <v>5</v>
      </c>
      <c r="F550" s="4" t="s">
        <v>20</v>
      </c>
      <c r="G550" s="4" t="s">
        <v>4</v>
      </c>
      <c r="H550" s="4" t="s">
        <v>2307</v>
      </c>
      <c r="I550" s="2" t="s">
        <v>790</v>
      </c>
      <c r="J550" s="64">
        <v>43138</v>
      </c>
      <c r="K550" s="72" t="s">
        <v>824</v>
      </c>
      <c r="L550" s="72">
        <v>307</v>
      </c>
    </row>
    <row r="551" spans="1:12" ht="15" customHeight="1" x14ac:dyDescent="0.25">
      <c r="A551" s="4" t="s">
        <v>460</v>
      </c>
      <c r="B551" s="4" t="s">
        <v>461</v>
      </c>
      <c r="C551" s="4" t="s">
        <v>54</v>
      </c>
      <c r="D551" s="4">
        <v>3</v>
      </c>
      <c r="E551" s="4">
        <v>4</v>
      </c>
      <c r="F551" s="4" t="s">
        <v>20</v>
      </c>
      <c r="G551" s="4" t="s">
        <v>4</v>
      </c>
      <c r="H551" s="4" t="s">
        <v>2307</v>
      </c>
      <c r="I551" s="2" t="s">
        <v>790</v>
      </c>
      <c r="J551" s="64">
        <v>43138</v>
      </c>
      <c r="K551" s="72" t="s">
        <v>824</v>
      </c>
      <c r="L551" s="72">
        <v>307</v>
      </c>
    </row>
    <row r="552" spans="1:12" ht="15" customHeight="1" x14ac:dyDescent="0.25">
      <c r="A552" s="4" t="s">
        <v>507</v>
      </c>
      <c r="B552" s="4" t="s">
        <v>508</v>
      </c>
      <c r="C552" s="4" t="s">
        <v>2</v>
      </c>
      <c r="D552" s="4">
        <v>4</v>
      </c>
      <c r="E552" s="4">
        <v>2</v>
      </c>
      <c r="F552" s="4" t="s">
        <v>20</v>
      </c>
      <c r="G552" s="4" t="s">
        <v>4</v>
      </c>
      <c r="H552" s="4" t="s">
        <v>2307</v>
      </c>
      <c r="I552" s="2" t="s">
        <v>790</v>
      </c>
      <c r="J552" s="64">
        <v>43138</v>
      </c>
      <c r="K552" s="72" t="s">
        <v>824</v>
      </c>
      <c r="L552" s="72">
        <v>307</v>
      </c>
    </row>
    <row r="553" spans="1:12" ht="15" customHeight="1" x14ac:dyDescent="0.25">
      <c r="A553" s="4" t="s">
        <v>462</v>
      </c>
      <c r="B553" s="4" t="s">
        <v>449</v>
      </c>
      <c r="C553" s="4" t="s">
        <v>54</v>
      </c>
      <c r="D553" s="4">
        <v>3</v>
      </c>
      <c r="E553" s="4">
        <v>4</v>
      </c>
      <c r="F553" s="4" t="s">
        <v>20</v>
      </c>
      <c r="G553" s="4" t="s">
        <v>4</v>
      </c>
      <c r="H553" s="4" t="s">
        <v>2307</v>
      </c>
      <c r="I553" s="2" t="s">
        <v>790</v>
      </c>
      <c r="J553" s="64">
        <v>43138</v>
      </c>
      <c r="K553" s="72" t="s">
        <v>824</v>
      </c>
      <c r="L553" s="72">
        <v>307</v>
      </c>
    </row>
    <row r="554" spans="1:12" ht="15" customHeight="1" x14ac:dyDescent="0.25">
      <c r="A554" s="4" t="s">
        <v>509</v>
      </c>
      <c r="B554" s="4" t="s">
        <v>510</v>
      </c>
      <c r="C554" s="4" t="s">
        <v>2</v>
      </c>
      <c r="D554" s="4">
        <v>4</v>
      </c>
      <c r="E554" s="4">
        <v>2</v>
      </c>
      <c r="F554" s="4" t="s">
        <v>20</v>
      </c>
      <c r="G554" s="4" t="s">
        <v>4</v>
      </c>
      <c r="H554" s="4" t="s">
        <v>2307</v>
      </c>
      <c r="I554" s="2" t="s">
        <v>790</v>
      </c>
      <c r="J554" s="64">
        <v>43138</v>
      </c>
      <c r="K554" s="72" t="s">
        <v>824</v>
      </c>
      <c r="L554" s="72">
        <v>307</v>
      </c>
    </row>
    <row r="555" spans="1:12" ht="15" customHeight="1" x14ac:dyDescent="0.25">
      <c r="A555" s="4" t="s">
        <v>463</v>
      </c>
      <c r="B555" s="4" t="s">
        <v>464</v>
      </c>
      <c r="C555" s="4" t="s">
        <v>2</v>
      </c>
      <c r="D555" s="4">
        <v>3</v>
      </c>
      <c r="E555" s="4">
        <v>3</v>
      </c>
      <c r="F555" s="4" t="s">
        <v>20</v>
      </c>
      <c r="G555" s="4" t="s">
        <v>4</v>
      </c>
      <c r="H555" s="4" t="s">
        <v>2307</v>
      </c>
      <c r="I555" s="2" t="s">
        <v>790</v>
      </c>
      <c r="J555" s="64">
        <v>43138</v>
      </c>
      <c r="K555" s="72" t="s">
        <v>824</v>
      </c>
      <c r="L555" s="72">
        <v>307</v>
      </c>
    </row>
    <row r="556" spans="1:12" ht="15" customHeight="1" x14ac:dyDescent="0.25">
      <c r="A556" s="4" t="s">
        <v>511</v>
      </c>
      <c r="B556" s="4" t="s">
        <v>497</v>
      </c>
      <c r="C556" s="4" t="s">
        <v>2</v>
      </c>
      <c r="D556" s="4">
        <v>4</v>
      </c>
      <c r="E556" s="4">
        <v>3</v>
      </c>
      <c r="F556" s="4" t="s">
        <v>20</v>
      </c>
      <c r="G556" s="4" t="s">
        <v>4</v>
      </c>
      <c r="H556" s="4" t="s">
        <v>2307</v>
      </c>
      <c r="I556" s="2" t="s">
        <v>790</v>
      </c>
      <c r="J556" s="64">
        <v>43138</v>
      </c>
      <c r="K556" s="72" t="s">
        <v>824</v>
      </c>
      <c r="L556" s="72">
        <v>307</v>
      </c>
    </row>
    <row r="557" spans="1:12" ht="15" customHeight="1" x14ac:dyDescent="0.25">
      <c r="A557" s="20" t="s">
        <v>2647</v>
      </c>
      <c r="B557" s="26" t="s">
        <v>74</v>
      </c>
      <c r="C557" s="20" t="s">
        <v>2</v>
      </c>
      <c r="D557" s="20">
        <v>2</v>
      </c>
      <c r="E557" s="20">
        <v>2</v>
      </c>
      <c r="F557" s="20" t="s">
        <v>20</v>
      </c>
      <c r="G557" s="20" t="s">
        <v>4</v>
      </c>
      <c r="H557" s="26" t="s">
        <v>2296</v>
      </c>
      <c r="I557" s="2" t="s">
        <v>790</v>
      </c>
      <c r="J557" s="70">
        <v>43138</v>
      </c>
      <c r="K557" s="24" t="s">
        <v>2289</v>
      </c>
      <c r="L557" s="24">
        <v>111</v>
      </c>
    </row>
    <row r="558" spans="1:12" ht="15" customHeight="1" x14ac:dyDescent="0.25">
      <c r="A558" s="20" t="s">
        <v>2648</v>
      </c>
      <c r="B558" s="20" t="s">
        <v>14</v>
      </c>
      <c r="C558" s="20" t="s">
        <v>2</v>
      </c>
      <c r="D558" s="20">
        <v>1</v>
      </c>
      <c r="E558" s="20">
        <v>2</v>
      </c>
      <c r="F558" s="20" t="s">
        <v>20</v>
      </c>
      <c r="G558" s="20" t="s">
        <v>4</v>
      </c>
      <c r="H558" s="15" t="s">
        <v>2298</v>
      </c>
      <c r="I558" s="2" t="s">
        <v>790</v>
      </c>
      <c r="J558" s="64">
        <v>43138</v>
      </c>
      <c r="K558" s="69" t="s">
        <v>2288</v>
      </c>
      <c r="L558" s="69">
        <v>111</v>
      </c>
    </row>
    <row r="559" spans="1:12" ht="15" customHeight="1" x14ac:dyDescent="0.25">
      <c r="A559" s="4" t="s">
        <v>2649</v>
      </c>
      <c r="B559" s="4" t="s">
        <v>436</v>
      </c>
      <c r="C559" s="4" t="s">
        <v>39</v>
      </c>
      <c r="D559" s="4">
        <v>1</v>
      </c>
      <c r="E559" s="4">
        <v>4</v>
      </c>
      <c r="F559" s="4" t="s">
        <v>20</v>
      </c>
      <c r="G559" s="4" t="s">
        <v>4</v>
      </c>
      <c r="H559" s="4" t="s">
        <v>110</v>
      </c>
      <c r="I559" s="2" t="s">
        <v>790</v>
      </c>
      <c r="J559" s="64">
        <v>43138</v>
      </c>
      <c r="K559" s="72"/>
      <c r="L559" s="72"/>
    </row>
    <row r="560" spans="1:12" ht="15" customHeight="1" x14ac:dyDescent="0.25">
      <c r="A560" s="4" t="s">
        <v>2650</v>
      </c>
      <c r="B560" s="4" t="s">
        <v>485</v>
      </c>
      <c r="C560" s="4" t="s">
        <v>39</v>
      </c>
      <c r="D560" s="4">
        <v>2</v>
      </c>
      <c r="E560" s="4">
        <v>4</v>
      </c>
      <c r="F560" s="4" t="s">
        <v>20</v>
      </c>
      <c r="G560" s="4" t="s">
        <v>4</v>
      </c>
      <c r="H560" s="4" t="s">
        <v>110</v>
      </c>
      <c r="I560" s="2" t="s">
        <v>790</v>
      </c>
      <c r="J560" s="64">
        <v>43138</v>
      </c>
      <c r="K560" s="72"/>
      <c r="L560" s="72"/>
    </row>
    <row r="561" spans="1:12" ht="15" customHeight="1" x14ac:dyDescent="0.25">
      <c r="A561" s="4" t="s">
        <v>2651</v>
      </c>
      <c r="B561" s="4" t="s">
        <v>486</v>
      </c>
      <c r="C561" s="4" t="s">
        <v>39</v>
      </c>
      <c r="D561" s="4">
        <v>2</v>
      </c>
      <c r="E561" s="4">
        <v>2</v>
      </c>
      <c r="F561" s="4" t="s">
        <v>20</v>
      </c>
      <c r="G561" s="4" t="s">
        <v>4</v>
      </c>
      <c r="H561" s="4" t="s">
        <v>2307</v>
      </c>
      <c r="I561" s="2" t="s">
        <v>790</v>
      </c>
      <c r="J561" s="64">
        <v>43138</v>
      </c>
      <c r="K561" s="72" t="s">
        <v>824</v>
      </c>
      <c r="L561" s="72">
        <v>307</v>
      </c>
    </row>
    <row r="562" spans="1:12" ht="15" customHeight="1" x14ac:dyDescent="0.25">
      <c r="A562" s="4" t="s">
        <v>2652</v>
      </c>
      <c r="B562" s="4" t="s">
        <v>487</v>
      </c>
      <c r="C562" s="4" t="s">
        <v>11</v>
      </c>
      <c r="D562" s="4">
        <v>2</v>
      </c>
      <c r="E562" s="4">
        <v>5</v>
      </c>
      <c r="F562" s="4" t="s">
        <v>20</v>
      </c>
      <c r="G562" s="4" t="s">
        <v>4</v>
      </c>
      <c r="H562" s="4" t="s">
        <v>2307</v>
      </c>
      <c r="I562" s="2" t="s">
        <v>790</v>
      </c>
      <c r="J562" s="64">
        <v>43138</v>
      </c>
      <c r="K562" s="72" t="s">
        <v>824</v>
      </c>
      <c r="L562" s="72">
        <v>307</v>
      </c>
    </row>
    <row r="563" spans="1:12" ht="15" customHeight="1" x14ac:dyDescent="0.25">
      <c r="A563" s="20" t="s">
        <v>2653</v>
      </c>
      <c r="B563" s="20" t="s">
        <v>474</v>
      </c>
      <c r="C563" s="20" t="s">
        <v>39</v>
      </c>
      <c r="D563" s="20">
        <v>2</v>
      </c>
      <c r="E563" s="20">
        <v>6</v>
      </c>
      <c r="F563" s="20" t="s">
        <v>20</v>
      </c>
      <c r="G563" s="20" t="s">
        <v>4</v>
      </c>
      <c r="H563" s="4" t="s">
        <v>2307</v>
      </c>
      <c r="I563" s="2" t="s">
        <v>790</v>
      </c>
      <c r="J563" s="64">
        <v>43138</v>
      </c>
      <c r="K563" s="72" t="s">
        <v>824</v>
      </c>
      <c r="L563" s="72">
        <v>307</v>
      </c>
    </row>
    <row r="564" spans="1:12" ht="15" customHeight="1" x14ac:dyDescent="0.25">
      <c r="A564" s="20" t="s">
        <v>2654</v>
      </c>
      <c r="B564" s="20" t="s">
        <v>291</v>
      </c>
      <c r="C564" s="20" t="s">
        <v>176</v>
      </c>
      <c r="D564" s="20">
        <v>2</v>
      </c>
      <c r="E564" s="20">
        <v>8</v>
      </c>
      <c r="F564" s="20" t="s">
        <v>20</v>
      </c>
      <c r="G564" s="20" t="s">
        <v>4</v>
      </c>
      <c r="H564" s="4" t="s">
        <v>2307</v>
      </c>
      <c r="I564" s="2" t="s">
        <v>790</v>
      </c>
      <c r="J564" s="64">
        <v>43138</v>
      </c>
      <c r="K564" s="72" t="s">
        <v>824</v>
      </c>
      <c r="L564" s="72">
        <v>307</v>
      </c>
    </row>
    <row r="565" spans="1:12" ht="15" customHeight="1" x14ac:dyDescent="0.25">
      <c r="A565" s="20" t="s">
        <v>2655</v>
      </c>
      <c r="B565" s="20" t="s">
        <v>12</v>
      </c>
      <c r="C565" s="20" t="s">
        <v>2</v>
      </c>
      <c r="D565" s="20">
        <v>1</v>
      </c>
      <c r="E565" s="20">
        <v>2</v>
      </c>
      <c r="F565" s="20" t="s">
        <v>20</v>
      </c>
      <c r="G565" s="20" t="s">
        <v>4</v>
      </c>
      <c r="H565" s="26" t="s">
        <v>2296</v>
      </c>
      <c r="I565" s="2" t="s">
        <v>790</v>
      </c>
      <c r="J565" s="70">
        <v>43138</v>
      </c>
      <c r="K565" s="24" t="s">
        <v>2289</v>
      </c>
      <c r="L565" s="24">
        <v>111</v>
      </c>
    </row>
    <row r="566" spans="1:12" ht="15" customHeight="1" x14ac:dyDescent="0.25">
      <c r="A566" s="20" t="s">
        <v>2656</v>
      </c>
      <c r="B566" s="26" t="s">
        <v>74</v>
      </c>
      <c r="C566" s="20" t="s">
        <v>2</v>
      </c>
      <c r="D566" s="20">
        <v>2</v>
      </c>
      <c r="E566" s="20">
        <v>2</v>
      </c>
      <c r="F566" s="20" t="s">
        <v>20</v>
      </c>
      <c r="G566" s="20" t="s">
        <v>4</v>
      </c>
      <c r="H566" s="26" t="s">
        <v>2296</v>
      </c>
      <c r="I566" s="2" t="s">
        <v>790</v>
      </c>
      <c r="J566" s="70">
        <v>43138</v>
      </c>
      <c r="K566" s="24" t="s">
        <v>2289</v>
      </c>
      <c r="L566" s="24">
        <v>111</v>
      </c>
    </row>
    <row r="567" spans="1:12" ht="15" customHeight="1" x14ac:dyDescent="0.25">
      <c r="A567" s="20" t="s">
        <v>2657</v>
      </c>
      <c r="B567" s="20" t="s">
        <v>14</v>
      </c>
      <c r="C567" s="20" t="s">
        <v>2</v>
      </c>
      <c r="D567" s="20">
        <v>1</v>
      </c>
      <c r="E567" s="20">
        <v>2</v>
      </c>
      <c r="F567" s="20" t="s">
        <v>20</v>
      </c>
      <c r="G567" s="20" t="s">
        <v>4</v>
      </c>
      <c r="H567" s="15" t="s">
        <v>2298</v>
      </c>
      <c r="I567" s="2" t="s">
        <v>790</v>
      </c>
      <c r="J567" s="64">
        <v>43138</v>
      </c>
      <c r="K567" s="72" t="s">
        <v>2288</v>
      </c>
      <c r="L567" s="72">
        <v>111</v>
      </c>
    </row>
    <row r="568" spans="1:12" ht="15" customHeight="1" x14ac:dyDescent="0.25">
      <c r="A568" s="20" t="s">
        <v>2658</v>
      </c>
      <c r="B568" s="26" t="s">
        <v>76</v>
      </c>
      <c r="C568" s="20" t="s">
        <v>2</v>
      </c>
      <c r="D568" s="20">
        <v>2</v>
      </c>
      <c r="E568" s="20">
        <v>2</v>
      </c>
      <c r="F568" s="20" t="s">
        <v>20</v>
      </c>
      <c r="G568" s="20" t="s">
        <v>4</v>
      </c>
      <c r="H568" s="15" t="s">
        <v>2298</v>
      </c>
      <c r="I568" s="2" t="s">
        <v>790</v>
      </c>
      <c r="J568" s="64">
        <v>43138</v>
      </c>
      <c r="K568" s="72" t="s">
        <v>2288</v>
      </c>
      <c r="L568" s="72">
        <v>111</v>
      </c>
    </row>
    <row r="569" spans="1:12" ht="15" customHeight="1" x14ac:dyDescent="0.25">
      <c r="A569" s="20" t="s">
        <v>2659</v>
      </c>
      <c r="B569" s="20" t="s">
        <v>216</v>
      </c>
      <c r="C569" s="20" t="s">
        <v>2</v>
      </c>
      <c r="D569" s="20">
        <v>1</v>
      </c>
      <c r="E569" s="20">
        <v>2</v>
      </c>
      <c r="F569" s="20" t="s">
        <v>20</v>
      </c>
      <c r="G569" s="20" t="s">
        <v>4</v>
      </c>
      <c r="H569" s="26" t="s">
        <v>2291</v>
      </c>
      <c r="I569" s="2" t="s">
        <v>790</v>
      </c>
      <c r="J569" s="64">
        <v>43138</v>
      </c>
      <c r="K569" s="72" t="s">
        <v>2290</v>
      </c>
      <c r="L569" s="72">
        <v>111</v>
      </c>
    </row>
    <row r="570" spans="1:12" ht="15" customHeight="1" x14ac:dyDescent="0.25">
      <c r="A570" s="20" t="s">
        <v>2660</v>
      </c>
      <c r="B570" s="20" t="s">
        <v>279</v>
      </c>
      <c r="C570" s="20" t="s">
        <v>2</v>
      </c>
      <c r="D570" s="20">
        <v>2</v>
      </c>
      <c r="E570" s="20">
        <v>2</v>
      </c>
      <c r="F570" s="20" t="s">
        <v>20</v>
      </c>
      <c r="G570" s="20" t="s">
        <v>4</v>
      </c>
      <c r="H570" s="26" t="s">
        <v>2291</v>
      </c>
      <c r="I570" s="2" t="s">
        <v>790</v>
      </c>
      <c r="J570" s="64">
        <v>43138</v>
      </c>
      <c r="K570" s="72" t="s">
        <v>2290</v>
      </c>
      <c r="L570" s="72">
        <v>111</v>
      </c>
    </row>
    <row r="571" spans="1:12" ht="15" customHeight="1" x14ac:dyDescent="0.25">
      <c r="A571" s="20" t="s">
        <v>2661</v>
      </c>
      <c r="B571" s="4" t="s">
        <v>437</v>
      </c>
      <c r="C571" s="4" t="s">
        <v>39</v>
      </c>
      <c r="D571" s="4">
        <v>1</v>
      </c>
      <c r="E571" s="4">
        <v>4</v>
      </c>
      <c r="F571" s="4" t="s">
        <v>20</v>
      </c>
      <c r="G571" s="4" t="s">
        <v>4</v>
      </c>
      <c r="H571" s="4" t="s">
        <v>110</v>
      </c>
      <c r="I571" s="2" t="s">
        <v>790</v>
      </c>
      <c r="J571" s="64">
        <v>43138</v>
      </c>
      <c r="K571" s="72"/>
      <c r="L571" s="72"/>
    </row>
    <row r="572" spans="1:12" ht="15" customHeight="1" x14ac:dyDescent="0.25">
      <c r="A572" s="20" t="s">
        <v>2662</v>
      </c>
      <c r="B572" s="4" t="s">
        <v>485</v>
      </c>
      <c r="C572" s="4" t="s">
        <v>39</v>
      </c>
      <c r="D572" s="4">
        <v>2</v>
      </c>
      <c r="E572" s="4">
        <v>4</v>
      </c>
      <c r="F572" s="4" t="s">
        <v>20</v>
      </c>
      <c r="G572" s="4" t="s">
        <v>4</v>
      </c>
      <c r="H572" s="4" t="s">
        <v>110</v>
      </c>
      <c r="I572" s="2" t="s">
        <v>790</v>
      </c>
      <c r="J572" s="64">
        <v>43138</v>
      </c>
      <c r="K572" s="72"/>
      <c r="L572" s="72"/>
    </row>
    <row r="573" spans="1:12" ht="15" customHeight="1" x14ac:dyDescent="0.25">
      <c r="A573" s="20" t="s">
        <v>2663</v>
      </c>
      <c r="B573" s="4" t="s">
        <v>438</v>
      </c>
      <c r="C573" s="4" t="s">
        <v>39</v>
      </c>
      <c r="D573" s="4">
        <v>1</v>
      </c>
      <c r="E573" s="4">
        <v>2</v>
      </c>
      <c r="F573" s="4" t="s">
        <v>20</v>
      </c>
      <c r="G573" s="4" t="s">
        <v>4</v>
      </c>
      <c r="H573" s="4" t="s">
        <v>2307</v>
      </c>
      <c r="I573" s="2" t="s">
        <v>790</v>
      </c>
      <c r="J573" s="64">
        <v>43138</v>
      </c>
      <c r="K573" s="72" t="s">
        <v>824</v>
      </c>
      <c r="L573" s="72">
        <v>307</v>
      </c>
    </row>
    <row r="574" spans="1:12" ht="15" customHeight="1" x14ac:dyDescent="0.25">
      <c r="A574" s="20" t="s">
        <v>2664</v>
      </c>
      <c r="B574" s="4" t="s">
        <v>470</v>
      </c>
      <c r="C574" s="4" t="s">
        <v>39</v>
      </c>
      <c r="D574" s="4">
        <v>2</v>
      </c>
      <c r="E574" s="4">
        <v>3</v>
      </c>
      <c r="F574" s="4" t="s">
        <v>20</v>
      </c>
      <c r="G574" s="4" t="s">
        <v>4</v>
      </c>
      <c r="H574" s="4" t="s">
        <v>2307</v>
      </c>
      <c r="I574" s="2" t="s">
        <v>790</v>
      </c>
      <c r="J574" s="64">
        <v>43138</v>
      </c>
      <c r="K574" s="72" t="s">
        <v>824</v>
      </c>
      <c r="L574" s="72">
        <v>307</v>
      </c>
    </row>
    <row r="575" spans="1:12" ht="15" customHeight="1" x14ac:dyDescent="0.25">
      <c r="A575" s="20" t="s">
        <v>2665</v>
      </c>
      <c r="B575" s="4" t="s">
        <v>418</v>
      </c>
      <c r="C575" s="4" t="s">
        <v>183</v>
      </c>
      <c r="D575" s="4">
        <v>1</v>
      </c>
      <c r="E575" s="4">
        <v>2</v>
      </c>
      <c r="F575" s="4" t="s">
        <v>20</v>
      </c>
      <c r="G575" s="4" t="s">
        <v>4</v>
      </c>
      <c r="H575" s="4" t="s">
        <v>2307</v>
      </c>
      <c r="I575" s="2" t="s">
        <v>790</v>
      </c>
      <c r="J575" s="64">
        <v>43138</v>
      </c>
      <c r="K575" s="69" t="s">
        <v>824</v>
      </c>
      <c r="L575" s="69">
        <v>307</v>
      </c>
    </row>
    <row r="576" spans="1:12" ht="15" customHeight="1" x14ac:dyDescent="0.25">
      <c r="A576" s="20" t="s">
        <v>2666</v>
      </c>
      <c r="B576" s="4" t="s">
        <v>471</v>
      </c>
      <c r="C576" s="4" t="s">
        <v>183</v>
      </c>
      <c r="D576" s="4">
        <v>2</v>
      </c>
      <c r="E576" s="4">
        <v>2</v>
      </c>
      <c r="F576" s="4" t="s">
        <v>20</v>
      </c>
      <c r="G576" s="4" t="s">
        <v>4</v>
      </c>
      <c r="H576" s="4" t="s">
        <v>2307</v>
      </c>
      <c r="I576" s="2" t="s">
        <v>790</v>
      </c>
      <c r="J576" s="64">
        <v>43138</v>
      </c>
      <c r="K576" s="69" t="s">
        <v>824</v>
      </c>
      <c r="L576" s="69">
        <v>307</v>
      </c>
    </row>
    <row r="577" spans="1:12" ht="15" customHeight="1" x14ac:dyDescent="0.25">
      <c r="A577" s="20" t="s">
        <v>2667</v>
      </c>
      <c r="B577" s="4" t="s">
        <v>439</v>
      </c>
      <c r="C577" s="4" t="s">
        <v>11</v>
      </c>
      <c r="D577" s="4">
        <v>1</v>
      </c>
      <c r="E577" s="4">
        <v>4</v>
      </c>
      <c r="F577" s="4" t="s">
        <v>20</v>
      </c>
      <c r="G577" s="4" t="s">
        <v>4</v>
      </c>
      <c r="H577" s="4" t="s">
        <v>2307</v>
      </c>
      <c r="I577" s="2" t="s">
        <v>790</v>
      </c>
      <c r="J577" s="64">
        <v>43138</v>
      </c>
      <c r="K577" s="69" t="s">
        <v>824</v>
      </c>
      <c r="L577" s="69">
        <v>307</v>
      </c>
    </row>
    <row r="578" spans="1:12" ht="15" customHeight="1" x14ac:dyDescent="0.25">
      <c r="A578" s="20" t="s">
        <v>2668</v>
      </c>
      <c r="B578" s="4" t="s">
        <v>487</v>
      </c>
      <c r="C578" s="4" t="s">
        <v>11</v>
      </c>
      <c r="D578" s="4">
        <v>2</v>
      </c>
      <c r="E578" s="4">
        <v>4</v>
      </c>
      <c r="F578" s="4" t="s">
        <v>20</v>
      </c>
      <c r="G578" s="4" t="s">
        <v>4</v>
      </c>
      <c r="H578" s="4" t="s">
        <v>2307</v>
      </c>
      <c r="I578" s="2" t="s">
        <v>790</v>
      </c>
      <c r="J578" s="64">
        <v>43138</v>
      </c>
      <c r="K578" s="72" t="s">
        <v>824</v>
      </c>
      <c r="L578" s="72">
        <v>307</v>
      </c>
    </row>
    <row r="579" spans="1:12" ht="15" customHeight="1" x14ac:dyDescent="0.25">
      <c r="A579" s="20" t="s">
        <v>2669</v>
      </c>
      <c r="B579" s="4" t="s">
        <v>421</v>
      </c>
      <c r="C579" s="4" t="s">
        <v>39</v>
      </c>
      <c r="D579" s="4">
        <v>1</v>
      </c>
      <c r="E579" s="4">
        <v>3</v>
      </c>
      <c r="F579" s="4" t="s">
        <v>20</v>
      </c>
      <c r="G579" s="4" t="s">
        <v>17</v>
      </c>
      <c r="H579" s="4" t="s">
        <v>2307</v>
      </c>
      <c r="I579" s="2" t="s">
        <v>790</v>
      </c>
      <c r="J579" s="64">
        <v>43138</v>
      </c>
      <c r="K579" s="72" t="s">
        <v>824</v>
      </c>
      <c r="L579" s="72">
        <v>307</v>
      </c>
    </row>
    <row r="580" spans="1:12" ht="15" customHeight="1" x14ac:dyDescent="0.25">
      <c r="A580" s="20" t="s">
        <v>2670</v>
      </c>
      <c r="B580" s="20" t="s">
        <v>474</v>
      </c>
      <c r="C580" s="20" t="s">
        <v>39</v>
      </c>
      <c r="D580" s="20">
        <v>2</v>
      </c>
      <c r="E580" s="20">
        <v>3</v>
      </c>
      <c r="F580" s="20" t="s">
        <v>20</v>
      </c>
      <c r="G580" s="20" t="s">
        <v>4</v>
      </c>
      <c r="H580" s="4" t="s">
        <v>2307</v>
      </c>
      <c r="I580" s="2" t="s">
        <v>790</v>
      </c>
      <c r="J580" s="64">
        <v>43138</v>
      </c>
      <c r="K580" s="72" t="s">
        <v>824</v>
      </c>
      <c r="L580" s="72">
        <v>307</v>
      </c>
    </row>
    <row r="581" spans="1:12" ht="15" customHeight="1" x14ac:dyDescent="0.25">
      <c r="A581" s="20" t="s">
        <v>2671</v>
      </c>
      <c r="B581" s="4" t="s">
        <v>441</v>
      </c>
      <c r="C581" s="4" t="s">
        <v>2</v>
      </c>
      <c r="D581" s="4">
        <v>1</v>
      </c>
      <c r="E581" s="4">
        <v>2</v>
      </c>
      <c r="F581" s="4" t="s">
        <v>20</v>
      </c>
      <c r="G581" s="4" t="s">
        <v>17</v>
      </c>
      <c r="H581" s="4" t="s">
        <v>2307</v>
      </c>
      <c r="I581" s="2" t="s">
        <v>790</v>
      </c>
      <c r="J581" s="64">
        <v>43138</v>
      </c>
      <c r="K581" s="72" t="s">
        <v>824</v>
      </c>
      <c r="L581" s="72">
        <v>307</v>
      </c>
    </row>
    <row r="582" spans="1:12" ht="15" customHeight="1" x14ac:dyDescent="0.25">
      <c r="A582" s="20" t="s">
        <v>2672</v>
      </c>
      <c r="B582" s="4" t="s">
        <v>473</v>
      </c>
      <c r="C582" s="4" t="s">
        <v>2</v>
      </c>
      <c r="D582" s="4">
        <v>2</v>
      </c>
      <c r="E582" s="4">
        <v>2</v>
      </c>
      <c r="F582" s="4" t="s">
        <v>20</v>
      </c>
      <c r="G582" s="4" t="s">
        <v>17</v>
      </c>
      <c r="H582" s="4" t="s">
        <v>2307</v>
      </c>
      <c r="I582" s="2" t="s">
        <v>790</v>
      </c>
      <c r="J582" s="64">
        <v>43138</v>
      </c>
      <c r="K582" s="72" t="s">
        <v>824</v>
      </c>
      <c r="L582" s="72">
        <v>307</v>
      </c>
    </row>
    <row r="583" spans="1:12" ht="15" customHeight="1" x14ac:dyDescent="0.25">
      <c r="A583" s="20" t="s">
        <v>2673</v>
      </c>
      <c r="B583" s="20" t="s">
        <v>442</v>
      </c>
      <c r="C583" s="20" t="s">
        <v>183</v>
      </c>
      <c r="D583" s="20">
        <v>1</v>
      </c>
      <c r="E583" s="20">
        <v>4</v>
      </c>
      <c r="F583" s="20" t="s">
        <v>20</v>
      </c>
      <c r="G583" s="20" t="s">
        <v>17</v>
      </c>
      <c r="H583" s="20" t="s">
        <v>2297</v>
      </c>
      <c r="I583" s="2" t="s">
        <v>790</v>
      </c>
      <c r="J583" s="64">
        <v>43138</v>
      </c>
      <c r="K583" s="72" t="s">
        <v>2283</v>
      </c>
      <c r="L583" s="72" t="s">
        <v>2282</v>
      </c>
    </row>
    <row r="584" spans="1:12" ht="15" customHeight="1" x14ac:dyDescent="0.25">
      <c r="A584" s="20" t="s">
        <v>2674</v>
      </c>
      <c r="B584" s="4" t="s">
        <v>391</v>
      </c>
      <c r="C584" s="4" t="s">
        <v>2</v>
      </c>
      <c r="D584" s="4">
        <v>2</v>
      </c>
      <c r="E584" s="4">
        <v>2</v>
      </c>
      <c r="F584" s="4" t="s">
        <v>20</v>
      </c>
      <c r="G584" s="4" t="s">
        <v>17</v>
      </c>
      <c r="H584" s="4" t="s">
        <v>2303</v>
      </c>
      <c r="I584" s="2" t="s">
        <v>790</v>
      </c>
      <c r="J584" s="64">
        <v>43138</v>
      </c>
      <c r="K584" s="24" t="s">
        <v>2288</v>
      </c>
      <c r="L584" s="24">
        <v>107</v>
      </c>
    </row>
    <row r="585" spans="1:12" ht="15" customHeight="1" x14ac:dyDescent="0.25">
      <c r="A585" s="20" t="s">
        <v>2675</v>
      </c>
      <c r="B585" s="4" t="s">
        <v>115</v>
      </c>
      <c r="C585" s="4" t="s">
        <v>2</v>
      </c>
      <c r="D585" s="4">
        <v>1</v>
      </c>
      <c r="E585" s="4">
        <v>2</v>
      </c>
      <c r="F585" s="4" t="s">
        <v>20</v>
      </c>
      <c r="G585" s="4" t="s">
        <v>4</v>
      </c>
      <c r="H585" s="4" t="s">
        <v>110</v>
      </c>
      <c r="I585" s="2" t="s">
        <v>790</v>
      </c>
      <c r="J585" s="64">
        <v>43138</v>
      </c>
      <c r="K585" s="69"/>
      <c r="L585" s="69"/>
    </row>
    <row r="586" spans="1:12" ht="15" customHeight="1" x14ac:dyDescent="0.25">
      <c r="A586" s="4" t="s">
        <v>2676</v>
      </c>
      <c r="B586" s="4" t="s">
        <v>440</v>
      </c>
      <c r="C586" s="4" t="s">
        <v>11</v>
      </c>
      <c r="D586" s="4">
        <v>1</v>
      </c>
      <c r="E586" s="4">
        <v>4</v>
      </c>
      <c r="F586" s="4" t="s">
        <v>20</v>
      </c>
      <c r="G586" s="4" t="s">
        <v>4</v>
      </c>
      <c r="H586" s="4" t="s">
        <v>2307</v>
      </c>
      <c r="I586" s="2" t="s">
        <v>790</v>
      </c>
      <c r="J586" s="64">
        <v>43138</v>
      </c>
      <c r="K586" s="72" t="s">
        <v>824</v>
      </c>
      <c r="L586" s="72">
        <v>307</v>
      </c>
    </row>
    <row r="587" spans="1:12" ht="15" customHeight="1" x14ac:dyDescent="0.25">
      <c r="A587" s="20" t="s">
        <v>2677</v>
      </c>
      <c r="B587" s="20" t="s">
        <v>291</v>
      </c>
      <c r="C587" s="20" t="s">
        <v>82</v>
      </c>
      <c r="D587" s="20">
        <v>2</v>
      </c>
      <c r="E587" s="20">
        <v>8</v>
      </c>
      <c r="F587" s="20" t="s">
        <v>20</v>
      </c>
      <c r="G587" s="20" t="s">
        <v>4</v>
      </c>
      <c r="H587" s="4" t="s">
        <v>2307</v>
      </c>
      <c r="I587" s="2" t="s">
        <v>790</v>
      </c>
      <c r="J587" s="64">
        <v>43138</v>
      </c>
      <c r="K587" s="72" t="s">
        <v>824</v>
      </c>
      <c r="L587" s="72">
        <v>307</v>
      </c>
    </row>
    <row r="588" spans="1:12" ht="15" customHeight="1" x14ac:dyDescent="0.25">
      <c r="A588" s="4" t="s">
        <v>2678</v>
      </c>
      <c r="B588" s="4" t="s">
        <v>465</v>
      </c>
      <c r="C588" s="4" t="s">
        <v>11</v>
      </c>
      <c r="D588" s="4">
        <v>3</v>
      </c>
      <c r="E588" s="4">
        <v>2</v>
      </c>
      <c r="F588" s="4" t="s">
        <v>20</v>
      </c>
      <c r="G588" s="4" t="s">
        <v>4</v>
      </c>
      <c r="H588" s="4" t="s">
        <v>2307</v>
      </c>
      <c r="I588" s="2" t="s">
        <v>790</v>
      </c>
      <c r="J588" s="64">
        <v>43138</v>
      </c>
      <c r="K588" s="69" t="s">
        <v>824</v>
      </c>
      <c r="L588" s="69">
        <v>307</v>
      </c>
    </row>
    <row r="589" spans="1:12" ht="15" customHeight="1" x14ac:dyDescent="0.25">
      <c r="A589" s="4" t="s">
        <v>466</v>
      </c>
      <c r="B589" s="4" t="s">
        <v>450</v>
      </c>
      <c r="C589" s="4" t="s">
        <v>39</v>
      </c>
      <c r="D589" s="4">
        <v>3</v>
      </c>
      <c r="E589" s="4">
        <v>4</v>
      </c>
      <c r="F589" s="4" t="s">
        <v>20</v>
      </c>
      <c r="G589" s="4" t="s">
        <v>4</v>
      </c>
      <c r="H589" s="4" t="s">
        <v>2307</v>
      </c>
      <c r="I589" s="2" t="s">
        <v>790</v>
      </c>
      <c r="J589" s="64">
        <v>43138</v>
      </c>
      <c r="K589" s="69" t="s">
        <v>824</v>
      </c>
      <c r="L589" s="69">
        <v>307</v>
      </c>
    </row>
    <row r="590" spans="1:12" ht="15" customHeight="1" x14ac:dyDescent="0.25">
      <c r="A590" s="4" t="s">
        <v>2679</v>
      </c>
      <c r="B590" s="4" t="s">
        <v>467</v>
      </c>
      <c r="C590" s="4" t="s">
        <v>2</v>
      </c>
      <c r="D590" s="4">
        <v>3</v>
      </c>
      <c r="E590" s="4">
        <v>3</v>
      </c>
      <c r="F590" s="4" t="s">
        <v>20</v>
      </c>
      <c r="G590" s="4" t="s">
        <v>4</v>
      </c>
      <c r="H590" s="4" t="s">
        <v>2307</v>
      </c>
      <c r="I590" s="2" t="s">
        <v>790</v>
      </c>
      <c r="J590" s="64">
        <v>43138</v>
      </c>
      <c r="K590" s="72" t="s">
        <v>824</v>
      </c>
      <c r="L590" s="72">
        <v>307</v>
      </c>
    </row>
    <row r="591" spans="1:12" ht="15" customHeight="1" x14ac:dyDescent="0.25">
      <c r="A591" s="4" t="s">
        <v>2680</v>
      </c>
      <c r="B591" s="4" t="s">
        <v>468</v>
      </c>
      <c r="C591" s="4" t="s">
        <v>2</v>
      </c>
      <c r="D591" s="4">
        <v>3</v>
      </c>
      <c r="E591" s="4">
        <v>3</v>
      </c>
      <c r="F591" s="4" t="s">
        <v>20</v>
      </c>
      <c r="G591" s="4" t="s">
        <v>4</v>
      </c>
      <c r="H591" s="4" t="s">
        <v>2307</v>
      </c>
      <c r="I591" s="2" t="s">
        <v>790</v>
      </c>
      <c r="J591" s="64">
        <v>43138</v>
      </c>
      <c r="K591" s="72" t="s">
        <v>824</v>
      </c>
      <c r="L591" s="72">
        <v>307</v>
      </c>
    </row>
    <row r="592" spans="1:12" ht="15" customHeight="1" x14ac:dyDescent="0.25">
      <c r="A592" s="4" t="s">
        <v>2681</v>
      </c>
      <c r="B592" s="4" t="s">
        <v>469</v>
      </c>
      <c r="C592" s="4" t="s">
        <v>2</v>
      </c>
      <c r="D592" s="4">
        <v>3</v>
      </c>
      <c r="E592" s="4">
        <v>3</v>
      </c>
      <c r="F592" s="4" t="s">
        <v>20</v>
      </c>
      <c r="G592" s="4" t="s">
        <v>4</v>
      </c>
      <c r="H592" s="4" t="s">
        <v>2307</v>
      </c>
      <c r="I592" s="2" t="s">
        <v>790</v>
      </c>
      <c r="J592" s="64">
        <v>43138</v>
      </c>
      <c r="K592" s="72" t="s">
        <v>824</v>
      </c>
      <c r="L592" s="72">
        <v>307</v>
      </c>
    </row>
    <row r="593" spans="1:12" ht="15" customHeight="1" x14ac:dyDescent="0.25">
      <c r="A593" s="2" t="s">
        <v>2682</v>
      </c>
      <c r="B593" s="2" t="s">
        <v>338</v>
      </c>
      <c r="C593" s="2" t="s">
        <v>2</v>
      </c>
      <c r="D593" s="2">
        <v>1</v>
      </c>
      <c r="E593" s="2">
        <v>2</v>
      </c>
      <c r="F593" s="2" t="s">
        <v>20</v>
      </c>
      <c r="G593" s="2" t="s">
        <v>4</v>
      </c>
      <c r="H593" s="4" t="s">
        <v>2301</v>
      </c>
      <c r="I593" s="2" t="s">
        <v>793</v>
      </c>
      <c r="J593" s="64">
        <v>43138</v>
      </c>
      <c r="K593" s="72" t="s">
        <v>2286</v>
      </c>
      <c r="L593" s="72">
        <v>106</v>
      </c>
    </row>
    <row r="594" spans="1:12" ht="15" customHeight="1" x14ac:dyDescent="0.25">
      <c r="A594" s="17" t="s">
        <v>2683</v>
      </c>
      <c r="B594" s="17" t="s">
        <v>153</v>
      </c>
      <c r="C594" s="17" t="s">
        <v>2</v>
      </c>
      <c r="D594" s="17">
        <v>2</v>
      </c>
      <c r="E594" s="17">
        <v>4</v>
      </c>
      <c r="F594" s="17" t="s">
        <v>20</v>
      </c>
      <c r="G594" s="17" t="s">
        <v>4</v>
      </c>
      <c r="H594" s="73" t="s">
        <v>382</v>
      </c>
      <c r="I594" s="2" t="s">
        <v>793</v>
      </c>
      <c r="J594" s="64">
        <v>43138</v>
      </c>
      <c r="K594" s="72" t="s">
        <v>2315</v>
      </c>
      <c r="L594" s="72">
        <v>111</v>
      </c>
    </row>
    <row r="595" spans="1:12" ht="15" customHeight="1" x14ac:dyDescent="0.25">
      <c r="A595" s="2" t="s">
        <v>2684</v>
      </c>
      <c r="B595" s="17" t="s">
        <v>114</v>
      </c>
      <c r="C595" s="17" t="s">
        <v>54</v>
      </c>
      <c r="D595" s="17">
        <v>1</v>
      </c>
      <c r="E595" s="17">
        <v>4</v>
      </c>
      <c r="F595" s="17" t="s">
        <v>20</v>
      </c>
      <c r="G595" s="17" t="s">
        <v>4</v>
      </c>
      <c r="H595" s="17" t="s">
        <v>382</v>
      </c>
      <c r="I595" s="2" t="s">
        <v>793</v>
      </c>
      <c r="J595" s="64">
        <v>43138</v>
      </c>
      <c r="K595" s="72" t="s">
        <v>2315</v>
      </c>
      <c r="L595" s="72">
        <v>111</v>
      </c>
    </row>
    <row r="596" spans="1:12" ht="15" customHeight="1" x14ac:dyDescent="0.25">
      <c r="A596" s="17" t="s">
        <v>2685</v>
      </c>
      <c r="B596" s="2" t="s">
        <v>757</v>
      </c>
      <c r="C596" s="2" t="s">
        <v>54</v>
      </c>
      <c r="D596" s="2">
        <v>2</v>
      </c>
      <c r="E596" s="2">
        <v>4</v>
      </c>
      <c r="F596" s="2" t="s">
        <v>20</v>
      </c>
      <c r="G596" s="2" t="s">
        <v>4</v>
      </c>
      <c r="H596" s="15" t="s">
        <v>2302</v>
      </c>
      <c r="I596" s="2" t="s">
        <v>793</v>
      </c>
      <c r="J596" s="64">
        <v>43138</v>
      </c>
      <c r="K596" s="72" t="s">
        <v>824</v>
      </c>
      <c r="L596" s="72">
        <v>112</v>
      </c>
    </row>
    <row r="597" spans="1:12" ht="15" customHeight="1" x14ac:dyDescent="0.25">
      <c r="A597" s="2" t="s">
        <v>2686</v>
      </c>
      <c r="B597" s="2" t="s">
        <v>746</v>
      </c>
      <c r="C597" s="2" t="s">
        <v>54</v>
      </c>
      <c r="D597" s="2">
        <v>1</v>
      </c>
      <c r="E597" s="2">
        <v>4</v>
      </c>
      <c r="F597" s="2" t="s">
        <v>20</v>
      </c>
      <c r="G597" s="2" t="s">
        <v>4</v>
      </c>
      <c r="H597" s="4" t="s">
        <v>2305</v>
      </c>
      <c r="I597" s="2" t="s">
        <v>793</v>
      </c>
      <c r="J597" s="64">
        <v>43138</v>
      </c>
      <c r="K597" s="72" t="s">
        <v>2314</v>
      </c>
      <c r="L597" s="72">
        <v>110</v>
      </c>
    </row>
    <row r="598" spans="1:12" ht="15" customHeight="1" x14ac:dyDescent="0.25">
      <c r="A598" s="17" t="s">
        <v>2687</v>
      </c>
      <c r="B598" s="2" t="s">
        <v>156</v>
      </c>
      <c r="C598" s="2" t="s">
        <v>2</v>
      </c>
      <c r="D598" s="2">
        <v>2</v>
      </c>
      <c r="E598" s="2">
        <v>4</v>
      </c>
      <c r="F598" s="2" t="s">
        <v>20</v>
      </c>
      <c r="G598" s="2" t="s">
        <v>4</v>
      </c>
      <c r="H598" s="4" t="s">
        <v>2305</v>
      </c>
      <c r="I598" s="2" t="s">
        <v>793</v>
      </c>
      <c r="J598" s="64">
        <v>43138</v>
      </c>
      <c r="K598" s="72" t="s">
        <v>2314</v>
      </c>
      <c r="L598" s="72">
        <v>110</v>
      </c>
    </row>
    <row r="599" spans="1:12" ht="15" customHeight="1" x14ac:dyDescent="0.25">
      <c r="A599" s="2" t="s">
        <v>2688</v>
      </c>
      <c r="B599" s="2" t="s">
        <v>394</v>
      </c>
      <c r="C599" s="2" t="s">
        <v>54</v>
      </c>
      <c r="D599" s="2">
        <v>1</v>
      </c>
      <c r="E599" s="2">
        <v>5</v>
      </c>
      <c r="F599" s="2" t="s">
        <v>20</v>
      </c>
      <c r="G599" s="2" t="s">
        <v>4</v>
      </c>
      <c r="H599" s="2" t="s">
        <v>795</v>
      </c>
      <c r="I599" s="2" t="s">
        <v>793</v>
      </c>
      <c r="J599" s="64">
        <v>43138</v>
      </c>
      <c r="K599" s="72" t="s">
        <v>2317</v>
      </c>
      <c r="L599" s="72">
        <v>302</v>
      </c>
    </row>
    <row r="600" spans="1:12" ht="15" customHeight="1" x14ac:dyDescent="0.25">
      <c r="A600" s="17" t="s">
        <v>2689</v>
      </c>
      <c r="B600" s="2" t="s">
        <v>758</v>
      </c>
      <c r="C600" s="2" t="s">
        <v>54</v>
      </c>
      <c r="D600" s="2">
        <v>2</v>
      </c>
      <c r="E600" s="2">
        <v>4</v>
      </c>
      <c r="F600" s="2" t="s">
        <v>20</v>
      </c>
      <c r="G600" s="2" t="s">
        <v>4</v>
      </c>
      <c r="H600" s="15" t="s">
        <v>2302</v>
      </c>
      <c r="I600" s="2" t="s">
        <v>793</v>
      </c>
      <c r="J600" s="64">
        <v>43138</v>
      </c>
      <c r="K600" s="69" t="s">
        <v>824</v>
      </c>
      <c r="L600" s="69">
        <v>112</v>
      </c>
    </row>
    <row r="601" spans="1:12" ht="15" customHeight="1" x14ac:dyDescent="0.25">
      <c r="A601" s="2" t="s">
        <v>2690</v>
      </c>
      <c r="B601" s="2" t="s">
        <v>747</v>
      </c>
      <c r="C601" s="2" t="s">
        <v>2</v>
      </c>
      <c r="D601" s="2">
        <v>1</v>
      </c>
      <c r="E601" s="2">
        <v>3</v>
      </c>
      <c r="F601" s="2" t="s">
        <v>20</v>
      </c>
      <c r="G601" s="2" t="s">
        <v>4</v>
      </c>
      <c r="H601" s="15" t="s">
        <v>2302</v>
      </c>
      <c r="I601" s="2" t="s">
        <v>793</v>
      </c>
      <c r="J601" s="64">
        <v>43138</v>
      </c>
      <c r="K601" s="72" t="s">
        <v>824</v>
      </c>
      <c r="L601" s="72">
        <v>112</v>
      </c>
    </row>
    <row r="602" spans="1:12" ht="15" customHeight="1" x14ac:dyDescent="0.25">
      <c r="A602" s="17" t="s">
        <v>2691</v>
      </c>
      <c r="B602" s="2" t="s">
        <v>760</v>
      </c>
      <c r="C602" s="2" t="s">
        <v>2</v>
      </c>
      <c r="D602" s="2">
        <v>2</v>
      </c>
      <c r="E602" s="2">
        <v>4</v>
      </c>
      <c r="F602" s="2" t="s">
        <v>20</v>
      </c>
      <c r="G602" s="2" t="s">
        <v>4</v>
      </c>
      <c r="H602" s="15" t="s">
        <v>2302</v>
      </c>
      <c r="I602" s="2" t="s">
        <v>793</v>
      </c>
      <c r="J602" s="64">
        <v>43138</v>
      </c>
      <c r="K602" s="69" t="s">
        <v>824</v>
      </c>
      <c r="L602" s="69">
        <v>112</v>
      </c>
    </row>
    <row r="603" spans="1:12" ht="15" customHeight="1" x14ac:dyDescent="0.25">
      <c r="A603" s="2" t="s">
        <v>2692</v>
      </c>
      <c r="B603" s="17" t="s">
        <v>748</v>
      </c>
      <c r="C603" s="17" t="s">
        <v>2</v>
      </c>
      <c r="D603" s="17">
        <v>1</v>
      </c>
      <c r="E603" s="17">
        <v>4</v>
      </c>
      <c r="F603" s="17" t="s">
        <v>20</v>
      </c>
      <c r="G603" s="17" t="s">
        <v>4</v>
      </c>
      <c r="H603" s="15" t="s">
        <v>2304</v>
      </c>
      <c r="I603" s="2" t="s">
        <v>793</v>
      </c>
      <c r="J603" s="64">
        <v>43138</v>
      </c>
      <c r="K603" s="72" t="s">
        <v>2285</v>
      </c>
      <c r="L603" s="72" t="s">
        <v>2284</v>
      </c>
    </row>
    <row r="604" spans="1:12" ht="15" customHeight="1" x14ac:dyDescent="0.25">
      <c r="A604" s="17" t="s">
        <v>2693</v>
      </c>
      <c r="B604" s="17" t="s">
        <v>761</v>
      </c>
      <c r="C604" s="17" t="s">
        <v>353</v>
      </c>
      <c r="D604" s="17">
        <v>2</v>
      </c>
      <c r="E604" s="17">
        <v>4</v>
      </c>
      <c r="F604" s="17" t="s">
        <v>20</v>
      </c>
      <c r="G604" s="17" t="s">
        <v>4</v>
      </c>
      <c r="H604" s="15" t="s">
        <v>2304</v>
      </c>
      <c r="I604" s="2" t="s">
        <v>793</v>
      </c>
      <c r="J604" s="64">
        <v>43138</v>
      </c>
      <c r="K604" s="72" t="s">
        <v>2285</v>
      </c>
      <c r="L604" s="72" t="s">
        <v>2284</v>
      </c>
    </row>
    <row r="605" spans="1:12" ht="15" customHeight="1" x14ac:dyDescent="0.25">
      <c r="A605" s="2" t="s">
        <v>2694</v>
      </c>
      <c r="B605" s="2" t="s">
        <v>147</v>
      </c>
      <c r="C605" s="2" t="s">
        <v>2</v>
      </c>
      <c r="D605" s="2">
        <v>1</v>
      </c>
      <c r="E605" s="2">
        <v>3</v>
      </c>
      <c r="F605" s="2" t="s">
        <v>20</v>
      </c>
      <c r="G605" s="2" t="s">
        <v>4</v>
      </c>
      <c r="H605" s="17" t="s">
        <v>2299</v>
      </c>
      <c r="I605" s="2" t="s">
        <v>793</v>
      </c>
      <c r="J605" s="64">
        <v>43138</v>
      </c>
      <c r="K605" s="72" t="s">
        <v>2312</v>
      </c>
      <c r="L605" s="72" t="s">
        <v>2313</v>
      </c>
    </row>
    <row r="606" spans="1:12" ht="15" customHeight="1" x14ac:dyDescent="0.25">
      <c r="A606" s="17" t="s">
        <v>2695</v>
      </c>
      <c r="B606" s="2" t="s">
        <v>762</v>
      </c>
      <c r="C606" s="2" t="s">
        <v>54</v>
      </c>
      <c r="D606" s="2">
        <v>2</v>
      </c>
      <c r="E606" s="2">
        <v>4</v>
      </c>
      <c r="F606" s="2" t="s">
        <v>20</v>
      </c>
      <c r="G606" s="2" t="s">
        <v>4</v>
      </c>
      <c r="H606" s="4" t="s">
        <v>821</v>
      </c>
      <c r="I606" s="2" t="s">
        <v>793</v>
      </c>
      <c r="J606" s="64">
        <v>43138</v>
      </c>
      <c r="K606" s="72" t="s">
        <v>824</v>
      </c>
      <c r="L606" s="72">
        <v>304</v>
      </c>
    </row>
    <row r="607" spans="1:12" ht="15" customHeight="1" x14ac:dyDescent="0.25">
      <c r="A607" s="17" t="s">
        <v>2696</v>
      </c>
      <c r="B607" s="17" t="s">
        <v>750</v>
      </c>
      <c r="C607" s="17" t="s">
        <v>2</v>
      </c>
      <c r="D607" s="17">
        <v>3</v>
      </c>
      <c r="E607" s="17">
        <v>3</v>
      </c>
      <c r="F607" s="17" t="s">
        <v>20</v>
      </c>
      <c r="G607" s="17" t="s">
        <v>4</v>
      </c>
      <c r="H607" s="17" t="s">
        <v>382</v>
      </c>
      <c r="I607" s="2" t="s">
        <v>793</v>
      </c>
      <c r="J607" s="64">
        <v>43138</v>
      </c>
      <c r="K607" s="72" t="s">
        <v>2315</v>
      </c>
      <c r="L607" s="72">
        <v>111</v>
      </c>
    </row>
    <row r="608" spans="1:12" ht="15" customHeight="1" x14ac:dyDescent="0.25">
      <c r="A608" s="17" t="s">
        <v>2697</v>
      </c>
      <c r="B608" s="17" t="s">
        <v>768</v>
      </c>
      <c r="C608" s="17" t="s">
        <v>54</v>
      </c>
      <c r="D608" s="17">
        <v>4</v>
      </c>
      <c r="E608" s="17">
        <v>4</v>
      </c>
      <c r="F608" s="17" t="s">
        <v>20</v>
      </c>
      <c r="G608" s="17" t="s">
        <v>4</v>
      </c>
      <c r="H608" s="4" t="s">
        <v>111</v>
      </c>
      <c r="I608" s="2" t="s">
        <v>793</v>
      </c>
      <c r="J608" s="64">
        <v>43138</v>
      </c>
      <c r="K608" s="72" t="s">
        <v>824</v>
      </c>
      <c r="L608" s="72">
        <v>110</v>
      </c>
    </row>
    <row r="609" spans="1:12" ht="15" customHeight="1" x14ac:dyDescent="0.25">
      <c r="A609" s="17" t="s">
        <v>2698</v>
      </c>
      <c r="B609" s="17" t="s">
        <v>764</v>
      </c>
      <c r="C609" s="17" t="s">
        <v>353</v>
      </c>
      <c r="D609" s="17">
        <v>4</v>
      </c>
      <c r="E609" s="17">
        <v>4</v>
      </c>
      <c r="F609" s="17" t="s">
        <v>20</v>
      </c>
      <c r="G609" s="17" t="s">
        <v>4</v>
      </c>
      <c r="H609" s="17" t="s">
        <v>382</v>
      </c>
      <c r="I609" s="2" t="s">
        <v>793</v>
      </c>
      <c r="J609" s="64">
        <v>43138</v>
      </c>
      <c r="K609" s="72" t="s">
        <v>2315</v>
      </c>
      <c r="L609" s="72">
        <v>111</v>
      </c>
    </row>
    <row r="610" spans="1:12" ht="15" customHeight="1" x14ac:dyDescent="0.25">
      <c r="A610" s="17" t="s">
        <v>2699</v>
      </c>
      <c r="B610" s="17" t="s">
        <v>754</v>
      </c>
      <c r="C610" s="17" t="s">
        <v>2</v>
      </c>
      <c r="D610" s="17">
        <v>3</v>
      </c>
      <c r="E610" s="17">
        <v>3</v>
      </c>
      <c r="F610" s="17" t="s">
        <v>20</v>
      </c>
      <c r="G610" s="17" t="s">
        <v>4</v>
      </c>
      <c r="H610" s="17" t="s">
        <v>382</v>
      </c>
      <c r="I610" s="2" t="s">
        <v>793</v>
      </c>
      <c r="J610" s="64">
        <v>43138</v>
      </c>
      <c r="K610" s="72" t="s">
        <v>2315</v>
      </c>
      <c r="L610" s="72">
        <v>111</v>
      </c>
    </row>
    <row r="611" spans="1:12" ht="15" customHeight="1" x14ac:dyDescent="0.25">
      <c r="A611" s="17" t="s">
        <v>2700</v>
      </c>
      <c r="B611" s="2" t="s">
        <v>765</v>
      </c>
      <c r="C611" s="2" t="s">
        <v>2</v>
      </c>
      <c r="D611" s="2">
        <v>4</v>
      </c>
      <c r="E611" s="2">
        <v>4</v>
      </c>
      <c r="F611" s="2" t="s">
        <v>20</v>
      </c>
      <c r="G611" s="2" t="s">
        <v>4</v>
      </c>
      <c r="H611" s="2" t="s">
        <v>382</v>
      </c>
      <c r="I611" s="2" t="s">
        <v>793</v>
      </c>
      <c r="J611" s="64">
        <v>43138</v>
      </c>
      <c r="K611" s="69" t="s">
        <v>2315</v>
      </c>
      <c r="L611" s="69">
        <v>111</v>
      </c>
    </row>
    <row r="612" spans="1:12" ht="15" customHeight="1" x14ac:dyDescent="0.25">
      <c r="A612" s="17" t="s">
        <v>2701</v>
      </c>
      <c r="B612" s="2" t="s">
        <v>407</v>
      </c>
      <c r="C612" s="2" t="s">
        <v>2</v>
      </c>
      <c r="D612" s="2">
        <v>3</v>
      </c>
      <c r="E612" s="2">
        <v>4</v>
      </c>
      <c r="F612" s="2" t="s">
        <v>20</v>
      </c>
      <c r="G612" s="2" t="s">
        <v>4</v>
      </c>
      <c r="H612" s="15" t="s">
        <v>2302</v>
      </c>
      <c r="I612" s="2" t="s">
        <v>793</v>
      </c>
      <c r="J612" s="64">
        <v>43138</v>
      </c>
      <c r="K612" s="69" t="s">
        <v>824</v>
      </c>
      <c r="L612" s="69">
        <v>112</v>
      </c>
    </row>
    <row r="613" spans="1:12" ht="15" customHeight="1" x14ac:dyDescent="0.25">
      <c r="A613" s="17" t="s">
        <v>2702</v>
      </c>
      <c r="B613" s="2" t="s">
        <v>766</v>
      </c>
      <c r="C613" s="2" t="s">
        <v>2</v>
      </c>
      <c r="D613" s="2">
        <v>4</v>
      </c>
      <c r="E613" s="2">
        <v>4</v>
      </c>
      <c r="F613" s="2" t="s">
        <v>20</v>
      </c>
      <c r="G613" s="2" t="s">
        <v>4</v>
      </c>
      <c r="H613" s="4" t="s">
        <v>2301</v>
      </c>
      <c r="I613" s="2" t="s">
        <v>793</v>
      </c>
      <c r="J613" s="64">
        <v>43138</v>
      </c>
      <c r="K613" s="72" t="s">
        <v>2286</v>
      </c>
      <c r="L613" s="72">
        <v>106</v>
      </c>
    </row>
    <row r="614" spans="1:12" ht="15" customHeight="1" x14ac:dyDescent="0.25">
      <c r="A614" s="2" t="s">
        <v>2703</v>
      </c>
      <c r="B614" s="2" t="s">
        <v>771</v>
      </c>
      <c r="C614" s="2" t="s">
        <v>54</v>
      </c>
      <c r="D614" s="2">
        <v>4</v>
      </c>
      <c r="E614" s="2">
        <v>5</v>
      </c>
      <c r="F614" s="2" t="s">
        <v>20</v>
      </c>
      <c r="G614" s="2" t="s">
        <v>4</v>
      </c>
      <c r="H614" s="4" t="s">
        <v>2305</v>
      </c>
      <c r="I614" s="2" t="s">
        <v>793</v>
      </c>
      <c r="J614" s="64">
        <v>43138</v>
      </c>
      <c r="K614" s="72" t="s">
        <v>2314</v>
      </c>
      <c r="L614" s="72">
        <v>110</v>
      </c>
    </row>
    <row r="615" spans="1:12" ht="15" customHeight="1" x14ac:dyDescent="0.25">
      <c r="A615" s="2" t="s">
        <v>2704</v>
      </c>
      <c r="B615" s="2" t="s">
        <v>755</v>
      </c>
      <c r="C615" s="2" t="s">
        <v>2</v>
      </c>
      <c r="D615" s="2">
        <v>3</v>
      </c>
      <c r="E615" s="2">
        <v>4</v>
      </c>
      <c r="F615" s="2" t="s">
        <v>20</v>
      </c>
      <c r="G615" s="2" t="s">
        <v>4</v>
      </c>
      <c r="H615" s="4" t="s">
        <v>2303</v>
      </c>
      <c r="I615" s="2" t="s">
        <v>793</v>
      </c>
      <c r="J615" s="64">
        <v>43138</v>
      </c>
      <c r="K615" s="24" t="s">
        <v>2288</v>
      </c>
      <c r="L615" s="24">
        <v>107</v>
      </c>
    </row>
    <row r="616" spans="1:12" ht="15" customHeight="1" x14ac:dyDescent="0.25">
      <c r="A616" s="2" t="s">
        <v>2705</v>
      </c>
      <c r="B616" s="2" t="s">
        <v>767</v>
      </c>
      <c r="C616" s="2" t="s">
        <v>54</v>
      </c>
      <c r="D616" s="2">
        <v>4</v>
      </c>
      <c r="E616" s="2">
        <v>5</v>
      </c>
      <c r="F616" s="2" t="s">
        <v>20</v>
      </c>
      <c r="G616" s="2" t="s">
        <v>4</v>
      </c>
      <c r="H616" s="15" t="s">
        <v>2302</v>
      </c>
      <c r="I616" s="2" t="s">
        <v>793</v>
      </c>
      <c r="J616" s="64">
        <v>43138</v>
      </c>
      <c r="K616" s="72" t="s">
        <v>824</v>
      </c>
      <c r="L616" s="72">
        <v>112</v>
      </c>
    </row>
    <row r="617" spans="1:12" ht="15" customHeight="1" x14ac:dyDescent="0.25">
      <c r="A617" s="2" t="s">
        <v>2706</v>
      </c>
      <c r="B617" s="2" t="s">
        <v>756</v>
      </c>
      <c r="C617" s="2" t="s">
        <v>54</v>
      </c>
      <c r="D617" s="2">
        <v>3</v>
      </c>
      <c r="E617" s="2">
        <v>4</v>
      </c>
      <c r="F617" s="2" t="s">
        <v>20</v>
      </c>
      <c r="G617" s="2" t="s">
        <v>4</v>
      </c>
      <c r="H617" s="2" t="s">
        <v>2310</v>
      </c>
      <c r="I617" s="2" t="s">
        <v>793</v>
      </c>
      <c r="J617" s="64">
        <v>43138</v>
      </c>
      <c r="K617" s="69"/>
      <c r="L617" s="69"/>
    </row>
    <row r="618" spans="1:12" ht="15" customHeight="1" x14ac:dyDescent="0.25">
      <c r="A618" s="2" t="s">
        <v>2707</v>
      </c>
      <c r="B618" s="2" t="s">
        <v>769</v>
      </c>
      <c r="C618" s="2" t="s">
        <v>54</v>
      </c>
      <c r="D618" s="2">
        <v>4</v>
      </c>
      <c r="E618" s="2">
        <v>4</v>
      </c>
      <c r="F618" s="2" t="s">
        <v>20</v>
      </c>
      <c r="G618" s="2" t="s">
        <v>4</v>
      </c>
      <c r="H618" s="4" t="s">
        <v>111</v>
      </c>
      <c r="I618" s="2" t="s">
        <v>793</v>
      </c>
      <c r="J618" s="64">
        <v>43138</v>
      </c>
      <c r="K618" s="69" t="s">
        <v>824</v>
      </c>
      <c r="L618" s="69">
        <v>110</v>
      </c>
    </row>
    <row r="619" spans="1:12" ht="15" customHeight="1" x14ac:dyDescent="0.25">
      <c r="A619" s="2" t="s">
        <v>2708</v>
      </c>
      <c r="B619" s="2" t="s">
        <v>386</v>
      </c>
      <c r="C619" s="2" t="s">
        <v>54</v>
      </c>
      <c r="D619" s="2">
        <v>3</v>
      </c>
      <c r="E619" s="2">
        <v>4</v>
      </c>
      <c r="F619" s="2" t="s">
        <v>20</v>
      </c>
      <c r="G619" s="2" t="s">
        <v>4</v>
      </c>
      <c r="H619" s="15" t="s">
        <v>2302</v>
      </c>
      <c r="I619" s="2" t="s">
        <v>793</v>
      </c>
      <c r="J619" s="64">
        <v>43138</v>
      </c>
      <c r="K619" s="69" t="s">
        <v>824</v>
      </c>
      <c r="L619" s="69">
        <v>112</v>
      </c>
    </row>
    <row r="620" spans="1:12" ht="15" customHeight="1" x14ac:dyDescent="0.25">
      <c r="A620" s="8" t="s">
        <v>2709</v>
      </c>
      <c r="B620" s="8" t="s">
        <v>116</v>
      </c>
      <c r="C620" s="8" t="s">
        <v>28</v>
      </c>
      <c r="D620" s="8">
        <v>1</v>
      </c>
      <c r="E620" s="8">
        <v>4</v>
      </c>
      <c r="F620" s="8" t="s">
        <v>20</v>
      </c>
      <c r="G620" s="8" t="s">
        <v>4</v>
      </c>
      <c r="H620" s="2" t="s">
        <v>795</v>
      </c>
      <c r="I620" s="2" t="s">
        <v>791</v>
      </c>
      <c r="J620" s="64">
        <v>43138</v>
      </c>
      <c r="K620" s="69" t="s">
        <v>2317</v>
      </c>
      <c r="L620" s="69">
        <v>302</v>
      </c>
    </row>
    <row r="621" spans="1:12" ht="15" customHeight="1" x14ac:dyDescent="0.25">
      <c r="A621" s="8" t="s">
        <v>2710</v>
      </c>
      <c r="B621" s="8" t="s">
        <v>580</v>
      </c>
      <c r="C621" s="8" t="s">
        <v>28</v>
      </c>
      <c r="D621" s="8">
        <v>2</v>
      </c>
      <c r="E621" s="8">
        <v>4</v>
      </c>
      <c r="F621" s="8" t="s">
        <v>20</v>
      </c>
      <c r="G621" s="8" t="s">
        <v>4</v>
      </c>
      <c r="H621" s="4" t="s">
        <v>2306</v>
      </c>
      <c r="I621" s="2" t="s">
        <v>791</v>
      </c>
      <c r="J621" s="64">
        <v>43138</v>
      </c>
      <c r="K621" s="72" t="s">
        <v>2287</v>
      </c>
      <c r="L621" s="72">
        <v>302</v>
      </c>
    </row>
    <row r="622" spans="1:12" ht="15" customHeight="1" x14ac:dyDescent="0.25">
      <c r="A622" s="8" t="s">
        <v>2711</v>
      </c>
      <c r="B622" s="8" t="s">
        <v>522</v>
      </c>
      <c r="C622" s="8" t="s">
        <v>2</v>
      </c>
      <c r="D622" s="8">
        <v>1</v>
      </c>
      <c r="E622" s="8">
        <v>3</v>
      </c>
      <c r="F622" s="8" t="s">
        <v>20</v>
      </c>
      <c r="G622" s="8" t="s">
        <v>4</v>
      </c>
      <c r="H622" s="20" t="s">
        <v>2297</v>
      </c>
      <c r="I622" s="2" t="s">
        <v>791</v>
      </c>
      <c r="J622" s="64">
        <v>43138</v>
      </c>
      <c r="K622" s="72" t="s">
        <v>2283</v>
      </c>
      <c r="L622" s="72" t="s">
        <v>2282</v>
      </c>
    </row>
    <row r="623" spans="1:12" ht="15" customHeight="1" x14ac:dyDescent="0.25">
      <c r="A623" s="8" t="s">
        <v>2712</v>
      </c>
      <c r="B623" s="8" t="s">
        <v>581</v>
      </c>
      <c r="C623" s="8" t="s">
        <v>28</v>
      </c>
      <c r="D623" s="8">
        <v>2</v>
      </c>
      <c r="E623" s="8">
        <v>5</v>
      </c>
      <c r="F623" s="8" t="s">
        <v>20</v>
      </c>
      <c r="G623" s="8" t="s">
        <v>4</v>
      </c>
      <c r="H623" s="8" t="s">
        <v>819</v>
      </c>
      <c r="I623" s="2" t="s">
        <v>791</v>
      </c>
      <c r="J623" s="64">
        <v>43138</v>
      </c>
      <c r="K623" s="74" t="s">
        <v>2290</v>
      </c>
      <c r="L623" s="72">
        <v>304</v>
      </c>
    </row>
    <row r="624" spans="1:12" ht="15" customHeight="1" x14ac:dyDescent="0.25">
      <c r="A624" s="8" t="s">
        <v>2713</v>
      </c>
      <c r="B624" s="8" t="s">
        <v>113</v>
      </c>
      <c r="C624" s="8" t="s">
        <v>28</v>
      </c>
      <c r="D624" s="8">
        <v>1</v>
      </c>
      <c r="E624" s="8">
        <v>4</v>
      </c>
      <c r="F624" s="8" t="s">
        <v>20</v>
      </c>
      <c r="G624" s="8" t="s">
        <v>4</v>
      </c>
      <c r="H624" s="4" t="s">
        <v>2305</v>
      </c>
      <c r="I624" s="2" t="s">
        <v>791</v>
      </c>
      <c r="J624" s="64">
        <v>43138</v>
      </c>
      <c r="K624" s="72" t="s">
        <v>2314</v>
      </c>
      <c r="L624" s="72">
        <v>110</v>
      </c>
    </row>
    <row r="625" spans="1:12" ht="15" customHeight="1" x14ac:dyDescent="0.25">
      <c r="A625" s="8" t="s">
        <v>2714</v>
      </c>
      <c r="B625" s="8" t="s">
        <v>582</v>
      </c>
      <c r="C625" s="8" t="s">
        <v>2</v>
      </c>
      <c r="D625" s="8">
        <v>2</v>
      </c>
      <c r="E625" s="8">
        <v>3</v>
      </c>
      <c r="F625" s="8" t="s">
        <v>20</v>
      </c>
      <c r="G625" s="8" t="s">
        <v>4</v>
      </c>
      <c r="H625" s="13" t="s">
        <v>2311</v>
      </c>
      <c r="I625" s="2" t="s">
        <v>791</v>
      </c>
      <c r="J625" s="64">
        <v>43138</v>
      </c>
      <c r="K625" s="69" t="s">
        <v>2314</v>
      </c>
      <c r="L625" s="69">
        <v>110</v>
      </c>
    </row>
    <row r="626" spans="1:12" ht="15" customHeight="1" x14ac:dyDescent="0.25">
      <c r="A626" s="8" t="s">
        <v>2715</v>
      </c>
      <c r="B626" s="8" t="s">
        <v>523</v>
      </c>
      <c r="C626" s="8" t="s">
        <v>2</v>
      </c>
      <c r="D626" s="8">
        <v>1</v>
      </c>
      <c r="E626" s="8">
        <v>2</v>
      </c>
      <c r="F626" s="8" t="s">
        <v>20</v>
      </c>
      <c r="G626" s="8" t="s">
        <v>4</v>
      </c>
      <c r="H626" s="2" t="s">
        <v>795</v>
      </c>
      <c r="I626" s="2" t="s">
        <v>791</v>
      </c>
      <c r="J626" s="64">
        <v>43138</v>
      </c>
      <c r="K626" s="72" t="s">
        <v>2317</v>
      </c>
      <c r="L626" s="72">
        <v>302</v>
      </c>
    </row>
    <row r="627" spans="1:12" ht="15" customHeight="1" x14ac:dyDescent="0.25">
      <c r="A627" s="8" t="s">
        <v>2716</v>
      </c>
      <c r="B627" s="8" t="s">
        <v>152</v>
      </c>
      <c r="C627" s="8" t="s">
        <v>2</v>
      </c>
      <c r="D627" s="8">
        <v>2</v>
      </c>
      <c r="E627" s="8">
        <v>5</v>
      </c>
      <c r="F627" s="8" t="s">
        <v>20</v>
      </c>
      <c r="G627" s="8" t="s">
        <v>4</v>
      </c>
      <c r="H627" s="4" t="s">
        <v>2301</v>
      </c>
      <c r="I627" s="2" t="s">
        <v>791</v>
      </c>
      <c r="J627" s="64">
        <v>43138</v>
      </c>
      <c r="K627" s="72" t="s">
        <v>2286</v>
      </c>
      <c r="L627" s="72">
        <v>106</v>
      </c>
    </row>
    <row r="628" spans="1:12" ht="15" customHeight="1" x14ac:dyDescent="0.25">
      <c r="A628" s="8" t="s">
        <v>2717</v>
      </c>
      <c r="B628" s="8" t="s">
        <v>524</v>
      </c>
      <c r="C628" s="8" t="s">
        <v>2</v>
      </c>
      <c r="D628" s="8">
        <v>1</v>
      </c>
      <c r="E628" s="8">
        <v>4</v>
      </c>
      <c r="F628" s="8" t="s">
        <v>20</v>
      </c>
      <c r="G628" s="8" t="s">
        <v>4</v>
      </c>
      <c r="H628" s="4" t="s">
        <v>2301</v>
      </c>
      <c r="I628" s="2" t="s">
        <v>791</v>
      </c>
      <c r="J628" s="64">
        <v>43138</v>
      </c>
      <c r="K628" s="72" t="s">
        <v>2286</v>
      </c>
      <c r="L628" s="72">
        <v>106</v>
      </c>
    </row>
    <row r="629" spans="1:12" ht="15" customHeight="1" x14ac:dyDescent="0.25">
      <c r="A629" s="8" t="s">
        <v>2718</v>
      </c>
      <c r="B629" s="8" t="s">
        <v>147</v>
      </c>
      <c r="C629" s="8" t="s">
        <v>2</v>
      </c>
      <c r="D629" s="8">
        <v>2</v>
      </c>
      <c r="E629" s="8">
        <v>3</v>
      </c>
      <c r="F629" s="8" t="s">
        <v>20</v>
      </c>
      <c r="G629" s="8" t="s">
        <v>4</v>
      </c>
      <c r="H629" s="17" t="s">
        <v>2299</v>
      </c>
      <c r="I629" s="2" t="s">
        <v>791</v>
      </c>
      <c r="J629" s="64">
        <v>43138</v>
      </c>
      <c r="K629" s="72" t="s">
        <v>2312</v>
      </c>
      <c r="L629" s="72" t="s">
        <v>2313</v>
      </c>
    </row>
    <row r="630" spans="1:12" ht="15" customHeight="1" x14ac:dyDescent="0.25">
      <c r="A630" s="8" t="s">
        <v>2719</v>
      </c>
      <c r="B630" s="8" t="s">
        <v>226</v>
      </c>
      <c r="C630" s="8" t="s">
        <v>54</v>
      </c>
      <c r="D630" s="8">
        <v>1</v>
      </c>
      <c r="E630" s="8">
        <v>3</v>
      </c>
      <c r="F630" s="8" t="s">
        <v>20</v>
      </c>
      <c r="G630" s="8" t="s">
        <v>4</v>
      </c>
      <c r="H630" s="17" t="s">
        <v>2299</v>
      </c>
      <c r="I630" s="2" t="s">
        <v>791</v>
      </c>
      <c r="J630" s="64">
        <v>43138</v>
      </c>
      <c r="K630" s="72" t="s">
        <v>2312</v>
      </c>
      <c r="L630" s="72" t="s">
        <v>2313</v>
      </c>
    </row>
    <row r="631" spans="1:12" ht="15" customHeight="1" x14ac:dyDescent="0.25">
      <c r="A631" s="8" t="s">
        <v>2720</v>
      </c>
      <c r="B631" s="15" t="s">
        <v>583</v>
      </c>
      <c r="C631" s="15" t="s">
        <v>2</v>
      </c>
      <c r="D631" s="15">
        <v>2</v>
      </c>
      <c r="E631" s="15">
        <v>2</v>
      </c>
      <c r="F631" s="15" t="s">
        <v>20</v>
      </c>
      <c r="G631" s="15" t="s">
        <v>4</v>
      </c>
      <c r="H631" s="15" t="s">
        <v>382</v>
      </c>
      <c r="I631" s="2" t="s">
        <v>791</v>
      </c>
      <c r="J631" s="64">
        <v>43138</v>
      </c>
      <c r="K631" s="72" t="s">
        <v>2315</v>
      </c>
      <c r="L631" s="72">
        <v>111</v>
      </c>
    </row>
    <row r="632" spans="1:12" ht="15" customHeight="1" x14ac:dyDescent="0.25">
      <c r="A632" s="8" t="s">
        <v>2721</v>
      </c>
      <c r="B632" s="8" t="s">
        <v>525</v>
      </c>
      <c r="C632" s="8" t="s">
        <v>2</v>
      </c>
      <c r="D632" s="8">
        <v>1</v>
      </c>
      <c r="E632" s="8">
        <v>2</v>
      </c>
      <c r="F632" s="8" t="s">
        <v>20</v>
      </c>
      <c r="G632" s="8" t="s">
        <v>4</v>
      </c>
      <c r="H632" s="2" t="s">
        <v>795</v>
      </c>
      <c r="I632" s="2" t="s">
        <v>791</v>
      </c>
      <c r="J632" s="64">
        <v>43138</v>
      </c>
      <c r="K632" s="72" t="s">
        <v>2317</v>
      </c>
      <c r="L632" s="72">
        <v>302</v>
      </c>
    </row>
    <row r="633" spans="1:12" ht="15" customHeight="1" x14ac:dyDescent="0.25">
      <c r="A633" s="8" t="s">
        <v>2722</v>
      </c>
      <c r="B633" s="15" t="s">
        <v>22</v>
      </c>
      <c r="C633" s="15" t="s">
        <v>2</v>
      </c>
      <c r="D633" s="15">
        <v>2</v>
      </c>
      <c r="E633" s="15">
        <v>4</v>
      </c>
      <c r="F633" s="15" t="s">
        <v>20</v>
      </c>
      <c r="G633" s="15" t="s">
        <v>4</v>
      </c>
      <c r="H633" s="17" t="s">
        <v>2299</v>
      </c>
      <c r="I633" s="2" t="s">
        <v>791</v>
      </c>
      <c r="J633" s="64">
        <v>43138</v>
      </c>
      <c r="K633" s="72" t="s">
        <v>2312</v>
      </c>
      <c r="L633" s="72" t="s">
        <v>2313</v>
      </c>
    </row>
    <row r="634" spans="1:12" ht="15" customHeight="1" x14ac:dyDescent="0.25">
      <c r="A634" s="8" t="s">
        <v>2723</v>
      </c>
      <c r="B634" s="8" t="s">
        <v>556</v>
      </c>
      <c r="C634" s="8" t="s">
        <v>28</v>
      </c>
      <c r="D634" s="8">
        <v>3</v>
      </c>
      <c r="E634" s="8">
        <v>4</v>
      </c>
      <c r="F634" s="8" t="s">
        <v>20</v>
      </c>
      <c r="G634" s="8" t="s">
        <v>4</v>
      </c>
      <c r="H634" s="4" t="s">
        <v>2306</v>
      </c>
      <c r="I634" s="2" t="s">
        <v>791</v>
      </c>
      <c r="J634" s="64">
        <v>43138</v>
      </c>
      <c r="K634" s="72" t="s">
        <v>2287</v>
      </c>
      <c r="L634" s="72">
        <v>302</v>
      </c>
    </row>
    <row r="635" spans="1:12" ht="15" customHeight="1" x14ac:dyDescent="0.25">
      <c r="A635" s="8" t="s">
        <v>2724</v>
      </c>
      <c r="B635" s="8" t="s">
        <v>557</v>
      </c>
      <c r="C635" s="8" t="s">
        <v>28</v>
      </c>
      <c r="D635" s="8">
        <v>3</v>
      </c>
      <c r="E635" s="8">
        <v>4</v>
      </c>
      <c r="F635" s="8" t="s">
        <v>20</v>
      </c>
      <c r="G635" s="8" t="s">
        <v>4</v>
      </c>
      <c r="H635" s="4" t="s">
        <v>821</v>
      </c>
      <c r="I635" s="2" t="s">
        <v>791</v>
      </c>
      <c r="J635" s="64">
        <v>43138</v>
      </c>
      <c r="K635" s="72" t="s">
        <v>824</v>
      </c>
      <c r="L635" s="72">
        <v>304</v>
      </c>
    </row>
    <row r="636" spans="1:12" ht="15" customHeight="1" x14ac:dyDescent="0.25">
      <c r="A636" s="8" t="s">
        <v>2725</v>
      </c>
      <c r="B636" s="8" t="s">
        <v>564</v>
      </c>
      <c r="C636" s="8" t="s">
        <v>28</v>
      </c>
      <c r="D636" s="8">
        <v>4</v>
      </c>
      <c r="E636" s="8">
        <v>4</v>
      </c>
      <c r="F636" s="8" t="s">
        <v>20</v>
      </c>
      <c r="G636" s="8" t="s">
        <v>4</v>
      </c>
      <c r="H636" s="4" t="s">
        <v>821</v>
      </c>
      <c r="I636" s="2" t="s">
        <v>791</v>
      </c>
      <c r="J636" s="64">
        <v>43138</v>
      </c>
      <c r="K636" s="72" t="s">
        <v>824</v>
      </c>
      <c r="L636" s="72">
        <v>304</v>
      </c>
    </row>
    <row r="637" spans="1:12" ht="15" customHeight="1" x14ac:dyDescent="0.25">
      <c r="A637" s="8" t="s">
        <v>2726</v>
      </c>
      <c r="B637" s="8" t="s">
        <v>547</v>
      </c>
      <c r="C637" s="8" t="s">
        <v>28</v>
      </c>
      <c r="D637" s="8">
        <v>3</v>
      </c>
      <c r="E637" s="8">
        <v>5</v>
      </c>
      <c r="F637" s="8" t="s">
        <v>20</v>
      </c>
      <c r="G637" s="8" t="s">
        <v>4</v>
      </c>
      <c r="H637" s="4" t="s">
        <v>821</v>
      </c>
      <c r="I637" s="2" t="s">
        <v>791</v>
      </c>
      <c r="J637" s="64">
        <v>43138</v>
      </c>
      <c r="K637" s="72" t="s">
        <v>824</v>
      </c>
      <c r="L637" s="72">
        <v>304</v>
      </c>
    </row>
    <row r="638" spans="1:12" ht="15" customHeight="1" x14ac:dyDescent="0.25">
      <c r="A638" s="8" t="s">
        <v>2727</v>
      </c>
      <c r="B638" s="8" t="s">
        <v>597</v>
      </c>
      <c r="C638" s="8" t="s">
        <v>54</v>
      </c>
      <c r="D638" s="8">
        <v>4</v>
      </c>
      <c r="E638" s="8">
        <v>4</v>
      </c>
      <c r="F638" s="8" t="s">
        <v>20</v>
      </c>
      <c r="G638" s="8" t="s">
        <v>4</v>
      </c>
      <c r="H638" s="4" t="s">
        <v>2306</v>
      </c>
      <c r="I638" s="2" t="s">
        <v>791</v>
      </c>
      <c r="J638" s="64">
        <v>43138</v>
      </c>
      <c r="K638" s="72" t="s">
        <v>2287</v>
      </c>
      <c r="L638" s="72">
        <v>302</v>
      </c>
    </row>
    <row r="639" spans="1:12" ht="15" customHeight="1" x14ac:dyDescent="0.25">
      <c r="A639" s="8" t="s">
        <v>2728</v>
      </c>
      <c r="B639" s="8" t="s">
        <v>549</v>
      </c>
      <c r="C639" s="8" t="s">
        <v>54</v>
      </c>
      <c r="D639" s="8">
        <v>3</v>
      </c>
      <c r="E639" s="8">
        <v>3</v>
      </c>
      <c r="F639" s="8" t="s">
        <v>20</v>
      </c>
      <c r="G639" s="8" t="s">
        <v>4</v>
      </c>
      <c r="H639" s="4" t="s">
        <v>2306</v>
      </c>
      <c r="I639" s="2" t="s">
        <v>791</v>
      </c>
      <c r="J639" s="64">
        <v>43138</v>
      </c>
      <c r="K639" s="72" t="s">
        <v>2287</v>
      </c>
      <c r="L639" s="72">
        <v>302</v>
      </c>
    </row>
    <row r="640" spans="1:12" ht="15" customHeight="1" x14ac:dyDescent="0.25">
      <c r="A640" s="8" t="s">
        <v>2729</v>
      </c>
      <c r="B640" s="2" t="s">
        <v>384</v>
      </c>
      <c r="C640" s="8" t="s">
        <v>2</v>
      </c>
      <c r="D640" s="8">
        <v>4</v>
      </c>
      <c r="E640" s="8">
        <v>2</v>
      </c>
      <c r="F640" s="8" t="s">
        <v>20</v>
      </c>
      <c r="G640" s="8" t="s">
        <v>4</v>
      </c>
      <c r="H640" s="13" t="s">
        <v>382</v>
      </c>
      <c r="I640" s="2" t="s">
        <v>791</v>
      </c>
      <c r="J640" s="64">
        <v>43138</v>
      </c>
      <c r="K640" s="72" t="s">
        <v>2315</v>
      </c>
      <c r="L640" s="72">
        <v>111</v>
      </c>
    </row>
    <row r="641" spans="1:12" ht="15" customHeight="1" x14ac:dyDescent="0.25">
      <c r="A641" s="8" t="s">
        <v>2730</v>
      </c>
      <c r="B641" s="8" t="s">
        <v>558</v>
      </c>
      <c r="C641" s="8" t="s">
        <v>2</v>
      </c>
      <c r="D641" s="8">
        <v>3</v>
      </c>
      <c r="E641" s="8">
        <v>2</v>
      </c>
      <c r="F641" s="8" t="s">
        <v>20</v>
      </c>
      <c r="G641" s="8" t="s">
        <v>4</v>
      </c>
      <c r="H641" s="8" t="s">
        <v>819</v>
      </c>
      <c r="I641" s="2" t="s">
        <v>791</v>
      </c>
      <c r="J641" s="64">
        <v>43138</v>
      </c>
      <c r="K641" s="74" t="s">
        <v>2290</v>
      </c>
      <c r="L641" s="72">
        <v>304</v>
      </c>
    </row>
    <row r="642" spans="1:12" ht="15" customHeight="1" x14ac:dyDescent="0.25">
      <c r="A642" s="8" t="s">
        <v>2731</v>
      </c>
      <c r="B642" s="8" t="s">
        <v>559</v>
      </c>
      <c r="C642" s="8" t="s">
        <v>54</v>
      </c>
      <c r="D642" s="8">
        <v>3</v>
      </c>
      <c r="E642" s="8">
        <v>3</v>
      </c>
      <c r="F642" s="8" t="s">
        <v>20</v>
      </c>
      <c r="G642" s="8" t="s">
        <v>4</v>
      </c>
      <c r="H642" s="13" t="s">
        <v>2301</v>
      </c>
      <c r="I642" s="2" t="s">
        <v>791</v>
      </c>
      <c r="J642" s="64">
        <v>43138</v>
      </c>
      <c r="K642" s="72" t="s">
        <v>2286</v>
      </c>
      <c r="L642" s="72">
        <v>106</v>
      </c>
    </row>
    <row r="643" spans="1:12" ht="15" customHeight="1" x14ac:dyDescent="0.25">
      <c r="A643" s="8" t="s">
        <v>2732</v>
      </c>
      <c r="B643" s="8" t="s">
        <v>612</v>
      </c>
      <c r="C643" s="8" t="s">
        <v>54</v>
      </c>
      <c r="D643" s="8">
        <v>4</v>
      </c>
      <c r="E643" s="8">
        <v>3</v>
      </c>
      <c r="F643" s="8" t="s">
        <v>20</v>
      </c>
      <c r="G643" s="8" t="s">
        <v>4</v>
      </c>
      <c r="H643" s="13" t="s">
        <v>2301</v>
      </c>
      <c r="I643" s="2" t="s">
        <v>791</v>
      </c>
      <c r="J643" s="64">
        <v>43138</v>
      </c>
      <c r="K643" s="72" t="s">
        <v>2286</v>
      </c>
      <c r="L643" s="72">
        <v>106</v>
      </c>
    </row>
    <row r="644" spans="1:12" ht="15" customHeight="1" x14ac:dyDescent="0.25">
      <c r="A644" s="8" t="s">
        <v>2733</v>
      </c>
      <c r="B644" s="8" t="s">
        <v>560</v>
      </c>
      <c r="C644" s="8" t="s">
        <v>28</v>
      </c>
      <c r="D644" s="8">
        <v>3</v>
      </c>
      <c r="E644" s="8">
        <v>5</v>
      </c>
      <c r="F644" s="8" t="s">
        <v>20</v>
      </c>
      <c r="G644" s="8" t="s">
        <v>4</v>
      </c>
      <c r="H644" s="4" t="s">
        <v>111</v>
      </c>
      <c r="I644" s="2" t="s">
        <v>791</v>
      </c>
      <c r="J644" s="64">
        <v>43138</v>
      </c>
      <c r="K644" s="72" t="s">
        <v>824</v>
      </c>
      <c r="L644" s="72">
        <v>110</v>
      </c>
    </row>
    <row r="645" spans="1:12" ht="15" customHeight="1" x14ac:dyDescent="0.25">
      <c r="A645" s="8" t="s">
        <v>2734</v>
      </c>
      <c r="B645" s="8" t="s">
        <v>595</v>
      </c>
      <c r="C645" s="8" t="s">
        <v>28</v>
      </c>
      <c r="D645" s="8">
        <v>4</v>
      </c>
      <c r="E645" s="8">
        <v>4</v>
      </c>
      <c r="F645" s="8" t="s">
        <v>20</v>
      </c>
      <c r="G645" s="8" t="s">
        <v>4</v>
      </c>
      <c r="H645" s="4" t="s">
        <v>821</v>
      </c>
      <c r="I645" s="2" t="s">
        <v>791</v>
      </c>
      <c r="J645" s="64">
        <v>43138</v>
      </c>
      <c r="K645" s="72" t="s">
        <v>824</v>
      </c>
      <c r="L645" s="72">
        <v>304</v>
      </c>
    </row>
    <row r="646" spans="1:12" ht="15" customHeight="1" x14ac:dyDescent="0.25">
      <c r="A646" s="8" t="s">
        <v>2735</v>
      </c>
      <c r="B646" s="8" t="s">
        <v>561</v>
      </c>
      <c r="C646" s="8" t="s">
        <v>2</v>
      </c>
      <c r="D646" s="8">
        <v>3</v>
      </c>
      <c r="E646" s="8">
        <v>2</v>
      </c>
      <c r="F646" s="8" t="s">
        <v>20</v>
      </c>
      <c r="G646" s="8" t="s">
        <v>4</v>
      </c>
      <c r="H646" s="8" t="s">
        <v>819</v>
      </c>
      <c r="I646" s="2" t="s">
        <v>791</v>
      </c>
      <c r="J646" s="64">
        <v>43138</v>
      </c>
      <c r="K646" s="74" t="s">
        <v>2290</v>
      </c>
      <c r="L646" s="72">
        <v>304</v>
      </c>
    </row>
    <row r="647" spans="1:12" ht="15" customHeight="1" x14ac:dyDescent="0.25">
      <c r="A647" s="15" t="s">
        <v>2736</v>
      </c>
      <c r="B647" s="15" t="s">
        <v>153</v>
      </c>
      <c r="C647" s="15" t="s">
        <v>2</v>
      </c>
      <c r="D647" s="15">
        <v>3</v>
      </c>
      <c r="E647" s="15">
        <v>2</v>
      </c>
      <c r="F647" s="15" t="s">
        <v>20</v>
      </c>
      <c r="G647" s="15" t="s">
        <v>4</v>
      </c>
      <c r="H647" s="13" t="s">
        <v>382</v>
      </c>
      <c r="I647" s="2" t="s">
        <v>791</v>
      </c>
      <c r="J647" s="64">
        <v>43138</v>
      </c>
      <c r="K647" s="69" t="s">
        <v>2315</v>
      </c>
      <c r="L647" s="69">
        <v>111</v>
      </c>
    </row>
    <row r="648" spans="1:12" ht="15" customHeight="1" x14ac:dyDescent="0.25">
      <c r="A648" s="15" t="s">
        <v>2737</v>
      </c>
      <c r="B648" s="26" t="s">
        <v>74</v>
      </c>
      <c r="C648" s="15" t="s">
        <v>2</v>
      </c>
      <c r="D648" s="15">
        <v>2</v>
      </c>
      <c r="E648" s="15">
        <v>2</v>
      </c>
      <c r="F648" s="15" t="s">
        <v>20</v>
      </c>
      <c r="G648" s="15" t="s">
        <v>4</v>
      </c>
      <c r="H648" s="15" t="s">
        <v>2316</v>
      </c>
      <c r="I648" s="2" t="s">
        <v>791</v>
      </c>
      <c r="J648" s="64">
        <v>43138</v>
      </c>
      <c r="K648" s="72" t="s">
        <v>2289</v>
      </c>
      <c r="L648" s="72">
        <v>104</v>
      </c>
    </row>
    <row r="649" spans="1:12" ht="15" customHeight="1" x14ac:dyDescent="0.25">
      <c r="A649" s="15" t="s">
        <v>2738</v>
      </c>
      <c r="B649" s="20" t="s">
        <v>12</v>
      </c>
      <c r="C649" s="15" t="s">
        <v>2</v>
      </c>
      <c r="D649" s="15">
        <v>1</v>
      </c>
      <c r="E649" s="15">
        <v>2</v>
      </c>
      <c r="F649" s="15" t="s">
        <v>20</v>
      </c>
      <c r="G649" s="15" t="s">
        <v>4</v>
      </c>
      <c r="H649" s="15" t="s">
        <v>2316</v>
      </c>
      <c r="I649" s="2" t="s">
        <v>791</v>
      </c>
      <c r="J649" s="64">
        <v>43138</v>
      </c>
      <c r="K649" s="72" t="s">
        <v>2289</v>
      </c>
      <c r="L649" s="72">
        <v>104</v>
      </c>
    </row>
    <row r="650" spans="1:12" ht="15" customHeight="1" x14ac:dyDescent="0.25">
      <c r="A650" s="15" t="s">
        <v>2739</v>
      </c>
      <c r="B650" s="26" t="s">
        <v>76</v>
      </c>
      <c r="C650" s="15" t="s">
        <v>2</v>
      </c>
      <c r="D650" s="15">
        <v>2</v>
      </c>
      <c r="E650" s="15">
        <v>2</v>
      </c>
      <c r="F650" s="15" t="s">
        <v>20</v>
      </c>
      <c r="G650" s="15" t="s">
        <v>4</v>
      </c>
      <c r="H650" s="15" t="s">
        <v>2298</v>
      </c>
      <c r="I650" s="2" t="s">
        <v>791</v>
      </c>
      <c r="J650" s="64">
        <v>43138</v>
      </c>
      <c r="K650" s="72" t="s">
        <v>2288</v>
      </c>
      <c r="L650" s="72">
        <v>111</v>
      </c>
    </row>
    <row r="651" spans="1:12" ht="15" customHeight="1" x14ac:dyDescent="0.25">
      <c r="A651" s="15" t="s">
        <v>2740</v>
      </c>
      <c r="B651" s="15" t="s">
        <v>14</v>
      </c>
      <c r="C651" s="15" t="s">
        <v>2</v>
      </c>
      <c r="D651" s="15">
        <v>1</v>
      </c>
      <c r="E651" s="15">
        <v>2</v>
      </c>
      <c r="F651" s="15" t="s">
        <v>20</v>
      </c>
      <c r="G651" s="15" t="s">
        <v>4</v>
      </c>
      <c r="H651" s="15" t="s">
        <v>2298</v>
      </c>
      <c r="I651" s="2" t="s">
        <v>791</v>
      </c>
      <c r="J651" s="64">
        <v>43138</v>
      </c>
      <c r="K651" s="69" t="s">
        <v>2288</v>
      </c>
      <c r="L651" s="69">
        <v>111</v>
      </c>
    </row>
    <row r="652" spans="1:12" ht="15" customHeight="1" x14ac:dyDescent="0.25">
      <c r="A652" s="15" t="s">
        <v>2741</v>
      </c>
      <c r="B652" s="15" t="s">
        <v>279</v>
      </c>
      <c r="C652" s="15" t="s">
        <v>2</v>
      </c>
      <c r="D652" s="15">
        <v>2</v>
      </c>
      <c r="E652" s="15">
        <v>2</v>
      </c>
      <c r="F652" s="15" t="s">
        <v>20</v>
      </c>
      <c r="G652" s="15" t="s">
        <v>4</v>
      </c>
      <c r="H652" s="15" t="s">
        <v>2309</v>
      </c>
      <c r="I652" s="2" t="s">
        <v>791</v>
      </c>
      <c r="J652" s="64">
        <v>43138</v>
      </c>
      <c r="K652" s="69" t="s">
        <v>2290</v>
      </c>
      <c r="L652" s="69">
        <v>111</v>
      </c>
    </row>
    <row r="653" spans="1:12" ht="15" customHeight="1" x14ac:dyDescent="0.25">
      <c r="A653" s="15" t="s">
        <v>2742</v>
      </c>
      <c r="B653" s="15" t="s">
        <v>216</v>
      </c>
      <c r="C653" s="15" t="s">
        <v>2</v>
      </c>
      <c r="D653" s="15">
        <v>1</v>
      </c>
      <c r="E653" s="15">
        <v>2</v>
      </c>
      <c r="F653" s="15" t="s">
        <v>20</v>
      </c>
      <c r="G653" s="15" t="s">
        <v>4</v>
      </c>
      <c r="H653" s="26" t="s">
        <v>2291</v>
      </c>
      <c r="I653" s="2" t="s">
        <v>791</v>
      </c>
      <c r="J653" s="64">
        <v>43138</v>
      </c>
      <c r="K653" s="69" t="s">
        <v>2290</v>
      </c>
      <c r="L653" s="69">
        <v>111</v>
      </c>
    </row>
    <row r="654" spans="1:12" ht="15" customHeight="1" x14ac:dyDescent="0.25">
      <c r="A654" s="15" t="s">
        <v>2743</v>
      </c>
      <c r="B654" s="8" t="s">
        <v>161</v>
      </c>
      <c r="C654" s="8" t="s">
        <v>209</v>
      </c>
      <c r="D654" s="8">
        <v>2</v>
      </c>
      <c r="E654" s="8">
        <v>4</v>
      </c>
      <c r="F654" s="8" t="s">
        <v>20</v>
      </c>
      <c r="G654" s="8" t="s">
        <v>4</v>
      </c>
      <c r="H654" s="2" t="s">
        <v>795</v>
      </c>
      <c r="I654" s="2" t="s">
        <v>791</v>
      </c>
      <c r="J654" s="64">
        <v>43138</v>
      </c>
      <c r="K654" s="69" t="s">
        <v>2317</v>
      </c>
      <c r="L654" s="69">
        <v>302</v>
      </c>
    </row>
    <row r="655" spans="1:12" ht="15" customHeight="1" x14ac:dyDescent="0.25">
      <c r="A655" s="15" t="s">
        <v>2744</v>
      </c>
      <c r="B655" s="8" t="s">
        <v>124</v>
      </c>
      <c r="C655" s="8" t="s">
        <v>209</v>
      </c>
      <c r="D655" s="8">
        <v>1</v>
      </c>
      <c r="E655" s="8">
        <v>4</v>
      </c>
      <c r="F655" s="8" t="s">
        <v>20</v>
      </c>
      <c r="G655" s="8" t="s">
        <v>4</v>
      </c>
      <c r="H655" s="2" t="s">
        <v>795</v>
      </c>
      <c r="I655" s="2" t="s">
        <v>791</v>
      </c>
      <c r="J655" s="64">
        <v>43138</v>
      </c>
      <c r="K655" s="72" t="s">
        <v>2317</v>
      </c>
      <c r="L655" s="72">
        <v>302</v>
      </c>
    </row>
    <row r="656" spans="1:12" ht="15" customHeight="1" x14ac:dyDescent="0.25">
      <c r="A656" s="15" t="s">
        <v>2745</v>
      </c>
      <c r="B656" s="8" t="s">
        <v>535</v>
      </c>
      <c r="C656" s="8" t="s">
        <v>2</v>
      </c>
      <c r="D656" s="8">
        <v>2</v>
      </c>
      <c r="E656" s="8">
        <v>2</v>
      </c>
      <c r="F656" s="8" t="s">
        <v>20</v>
      </c>
      <c r="G656" s="8" t="s">
        <v>4</v>
      </c>
      <c r="H656" s="2" t="s">
        <v>819</v>
      </c>
      <c r="I656" s="2" t="s">
        <v>791</v>
      </c>
      <c r="J656" s="64">
        <v>43138</v>
      </c>
      <c r="K656" s="72"/>
      <c r="L656" s="72"/>
    </row>
    <row r="657" spans="1:12" ht="15" customHeight="1" x14ac:dyDescent="0.25">
      <c r="A657" s="15" t="s">
        <v>2746</v>
      </c>
      <c r="B657" s="8" t="s">
        <v>113</v>
      </c>
      <c r="C657" s="8" t="s">
        <v>39</v>
      </c>
      <c r="D657" s="8">
        <v>1</v>
      </c>
      <c r="E657" s="8">
        <v>3</v>
      </c>
      <c r="F657" s="8" t="s">
        <v>20</v>
      </c>
      <c r="G657" s="8" t="s">
        <v>4</v>
      </c>
      <c r="H657" s="4" t="s">
        <v>2305</v>
      </c>
      <c r="I657" s="2" t="s">
        <v>791</v>
      </c>
      <c r="J657" s="64">
        <v>43138</v>
      </c>
      <c r="K657" s="72" t="s">
        <v>2314</v>
      </c>
      <c r="L657" s="72">
        <v>110</v>
      </c>
    </row>
    <row r="658" spans="1:12" ht="15" customHeight="1" x14ac:dyDescent="0.25">
      <c r="A658" s="15" t="s">
        <v>2747</v>
      </c>
      <c r="B658" s="8" t="s">
        <v>584</v>
      </c>
      <c r="C658" s="8" t="s">
        <v>54</v>
      </c>
      <c r="D658" s="8">
        <v>2</v>
      </c>
      <c r="E658" s="8">
        <v>3</v>
      </c>
      <c r="F658" s="8" t="s">
        <v>20</v>
      </c>
      <c r="G658" s="8" t="s">
        <v>4</v>
      </c>
      <c r="H658" s="4" t="s">
        <v>2301</v>
      </c>
      <c r="I658" s="2" t="s">
        <v>791</v>
      </c>
      <c r="J658" s="64">
        <v>43138</v>
      </c>
      <c r="K658" s="72" t="s">
        <v>2286</v>
      </c>
      <c r="L658" s="72">
        <v>106</v>
      </c>
    </row>
    <row r="659" spans="1:12" ht="15" customHeight="1" x14ac:dyDescent="0.25">
      <c r="A659" s="15" t="s">
        <v>2748</v>
      </c>
      <c r="B659" s="8" t="s">
        <v>526</v>
      </c>
      <c r="C659" s="8" t="s">
        <v>54</v>
      </c>
      <c r="D659" s="8">
        <v>1</v>
      </c>
      <c r="E659" s="8">
        <v>4</v>
      </c>
      <c r="F659" s="8" t="s">
        <v>20</v>
      </c>
      <c r="G659" s="8" t="s">
        <v>4</v>
      </c>
      <c r="H659" s="4" t="s">
        <v>2301</v>
      </c>
      <c r="I659" s="2" t="s">
        <v>791</v>
      </c>
      <c r="J659" s="64">
        <v>43138</v>
      </c>
      <c r="K659" s="69" t="s">
        <v>2286</v>
      </c>
      <c r="L659" s="69">
        <v>106</v>
      </c>
    </row>
    <row r="660" spans="1:12" ht="15" customHeight="1" x14ac:dyDescent="0.25">
      <c r="A660" s="15" t="s">
        <v>2749</v>
      </c>
      <c r="B660" s="15" t="s">
        <v>22</v>
      </c>
      <c r="C660" s="15" t="s">
        <v>2</v>
      </c>
      <c r="D660" s="15">
        <v>2</v>
      </c>
      <c r="E660" s="15">
        <v>2</v>
      </c>
      <c r="F660" s="15" t="s">
        <v>20</v>
      </c>
      <c r="G660" s="15" t="s">
        <v>4</v>
      </c>
      <c r="H660" s="17" t="s">
        <v>2299</v>
      </c>
      <c r="I660" s="2" t="s">
        <v>791</v>
      </c>
      <c r="J660" s="64">
        <v>43138</v>
      </c>
      <c r="K660" s="72" t="s">
        <v>2312</v>
      </c>
      <c r="L660" s="72" t="s">
        <v>2313</v>
      </c>
    </row>
    <row r="661" spans="1:12" ht="15" customHeight="1" x14ac:dyDescent="0.25">
      <c r="A661" s="15" t="s">
        <v>2750</v>
      </c>
      <c r="B661" s="15" t="s">
        <v>114</v>
      </c>
      <c r="C661" s="15" t="s">
        <v>2</v>
      </c>
      <c r="D661" s="15">
        <v>1</v>
      </c>
      <c r="E661" s="15">
        <v>4</v>
      </c>
      <c r="F661" s="15" t="s">
        <v>20</v>
      </c>
      <c r="G661" s="15" t="s">
        <v>4</v>
      </c>
      <c r="H661" s="15" t="s">
        <v>382</v>
      </c>
      <c r="I661" s="2" t="s">
        <v>791</v>
      </c>
      <c r="J661" s="64">
        <v>43138</v>
      </c>
      <c r="K661" s="72" t="s">
        <v>2315</v>
      </c>
      <c r="L661" s="72">
        <v>111</v>
      </c>
    </row>
    <row r="662" spans="1:12" ht="15" customHeight="1" x14ac:dyDescent="0.25">
      <c r="A662" s="15" t="s">
        <v>2751</v>
      </c>
      <c r="B662" s="8" t="s">
        <v>384</v>
      </c>
      <c r="C662" s="8" t="s">
        <v>2</v>
      </c>
      <c r="D662" s="8">
        <v>2</v>
      </c>
      <c r="E662" s="8">
        <v>2</v>
      </c>
      <c r="F662" s="8" t="s">
        <v>20</v>
      </c>
      <c r="G662" s="8" t="s">
        <v>4</v>
      </c>
      <c r="H662" s="15" t="s">
        <v>382</v>
      </c>
      <c r="I662" s="2" t="s">
        <v>791</v>
      </c>
      <c r="J662" s="64">
        <v>43138</v>
      </c>
      <c r="K662" s="72" t="s">
        <v>2315</v>
      </c>
      <c r="L662" s="72">
        <v>111</v>
      </c>
    </row>
    <row r="663" spans="1:12" ht="15" customHeight="1" x14ac:dyDescent="0.25">
      <c r="A663" s="15" t="s">
        <v>2752</v>
      </c>
      <c r="B663" s="15" t="s">
        <v>350</v>
      </c>
      <c r="C663" s="15" t="s">
        <v>39</v>
      </c>
      <c r="D663" s="15">
        <v>1</v>
      </c>
      <c r="E663" s="15">
        <v>4</v>
      </c>
      <c r="F663" s="15" t="s">
        <v>20</v>
      </c>
      <c r="G663" s="15" t="s">
        <v>4</v>
      </c>
      <c r="H663" s="17" t="s">
        <v>2299</v>
      </c>
      <c r="I663" s="2" t="s">
        <v>791</v>
      </c>
      <c r="J663" s="64">
        <v>43138</v>
      </c>
      <c r="K663" s="72" t="s">
        <v>2312</v>
      </c>
      <c r="L663" s="72" t="s">
        <v>2313</v>
      </c>
    </row>
    <row r="664" spans="1:12" ht="15" customHeight="1" x14ac:dyDescent="0.25">
      <c r="A664" s="8" t="s">
        <v>2753</v>
      </c>
      <c r="B664" s="8" t="s">
        <v>147</v>
      </c>
      <c r="C664" s="8" t="s">
        <v>183</v>
      </c>
      <c r="D664" s="8">
        <v>1</v>
      </c>
      <c r="E664" s="8">
        <v>2</v>
      </c>
      <c r="F664" s="8" t="s">
        <v>20</v>
      </c>
      <c r="G664" s="8" t="s">
        <v>4</v>
      </c>
      <c r="H664" s="17" t="s">
        <v>2299</v>
      </c>
      <c r="I664" s="2" t="s">
        <v>791</v>
      </c>
      <c r="J664" s="64">
        <v>43138</v>
      </c>
      <c r="K664" s="72" t="s">
        <v>2312</v>
      </c>
      <c r="L664" s="72" t="s">
        <v>2313</v>
      </c>
    </row>
    <row r="665" spans="1:12" ht="15" customHeight="1" x14ac:dyDescent="0.25">
      <c r="A665" s="15" t="s">
        <v>2754</v>
      </c>
      <c r="B665" s="15" t="s">
        <v>380</v>
      </c>
      <c r="C665" s="15" t="s">
        <v>39</v>
      </c>
      <c r="D665" s="15">
        <v>2</v>
      </c>
      <c r="E665" s="15">
        <v>4</v>
      </c>
      <c r="F665" s="15" t="s">
        <v>20</v>
      </c>
      <c r="G665" s="15" t="s">
        <v>4</v>
      </c>
      <c r="H665" s="17" t="s">
        <v>2299</v>
      </c>
      <c r="I665" s="2" t="s">
        <v>791</v>
      </c>
      <c r="J665" s="64">
        <v>43138</v>
      </c>
      <c r="K665" s="72" t="s">
        <v>2312</v>
      </c>
      <c r="L665" s="72" t="s">
        <v>2313</v>
      </c>
    </row>
    <row r="666" spans="1:12" ht="15" customHeight="1" x14ac:dyDescent="0.25">
      <c r="A666" s="8" t="s">
        <v>2755</v>
      </c>
      <c r="B666" s="8" t="s">
        <v>321</v>
      </c>
      <c r="C666" s="8" t="s">
        <v>2</v>
      </c>
      <c r="D666" s="8">
        <v>2</v>
      </c>
      <c r="E666" s="8">
        <v>2</v>
      </c>
      <c r="F666" s="8" t="s">
        <v>20</v>
      </c>
      <c r="G666" s="8" t="s">
        <v>4</v>
      </c>
      <c r="H666" s="13" t="s">
        <v>2302</v>
      </c>
      <c r="I666" s="2" t="s">
        <v>791</v>
      </c>
      <c r="J666" s="64">
        <v>43138</v>
      </c>
      <c r="K666" s="72" t="s">
        <v>824</v>
      </c>
      <c r="L666" s="72">
        <v>112</v>
      </c>
    </row>
    <row r="667" spans="1:12" ht="15" customHeight="1" x14ac:dyDescent="0.25">
      <c r="A667" s="8" t="s">
        <v>2756</v>
      </c>
      <c r="B667" s="8" t="s">
        <v>613</v>
      </c>
      <c r="C667" s="8" t="s">
        <v>209</v>
      </c>
      <c r="D667" s="8">
        <v>4</v>
      </c>
      <c r="E667" s="8">
        <v>5</v>
      </c>
      <c r="F667" s="8" t="s">
        <v>20</v>
      </c>
      <c r="G667" s="8" t="s">
        <v>4</v>
      </c>
      <c r="H667" s="8" t="s">
        <v>819</v>
      </c>
      <c r="I667" s="2" t="s">
        <v>791</v>
      </c>
      <c r="J667" s="64">
        <v>43138</v>
      </c>
      <c r="K667" s="74" t="s">
        <v>2290</v>
      </c>
      <c r="L667" s="72">
        <v>304</v>
      </c>
    </row>
    <row r="668" spans="1:12" ht="15" customHeight="1" x14ac:dyDescent="0.25">
      <c r="A668" s="8" t="s">
        <v>2757</v>
      </c>
      <c r="B668" s="8" t="s">
        <v>545</v>
      </c>
      <c r="C668" s="8" t="s">
        <v>209</v>
      </c>
      <c r="D668" s="8">
        <v>3</v>
      </c>
      <c r="E668" s="8">
        <v>5</v>
      </c>
      <c r="F668" s="8" t="s">
        <v>20</v>
      </c>
      <c r="G668" s="8" t="s">
        <v>4</v>
      </c>
      <c r="H668" s="8" t="s">
        <v>819</v>
      </c>
      <c r="I668" s="2" t="s">
        <v>791</v>
      </c>
      <c r="J668" s="64">
        <v>43138</v>
      </c>
      <c r="K668" s="74" t="s">
        <v>2290</v>
      </c>
      <c r="L668" s="72">
        <v>304</v>
      </c>
    </row>
    <row r="669" spans="1:12" ht="15" customHeight="1" x14ac:dyDescent="0.25">
      <c r="A669" s="8" t="s">
        <v>2758</v>
      </c>
      <c r="B669" s="8" t="s">
        <v>564</v>
      </c>
      <c r="C669" s="8" t="s">
        <v>39</v>
      </c>
      <c r="D669" s="8">
        <v>4</v>
      </c>
      <c r="E669" s="8">
        <v>3</v>
      </c>
      <c r="F669" s="8" t="s">
        <v>20</v>
      </c>
      <c r="G669" s="8" t="s">
        <v>4</v>
      </c>
      <c r="H669" s="4" t="s">
        <v>821</v>
      </c>
      <c r="I669" s="2" t="s">
        <v>791</v>
      </c>
      <c r="J669" s="64">
        <v>43138</v>
      </c>
      <c r="K669" s="72" t="s">
        <v>824</v>
      </c>
      <c r="L669" s="72">
        <v>304</v>
      </c>
    </row>
    <row r="670" spans="1:12" ht="15" customHeight="1" x14ac:dyDescent="0.25">
      <c r="A670" s="8" t="s">
        <v>2759</v>
      </c>
      <c r="B670" s="8" t="s">
        <v>557</v>
      </c>
      <c r="C670" s="8" t="s">
        <v>2</v>
      </c>
      <c r="D670" s="8">
        <v>3</v>
      </c>
      <c r="E670" s="8">
        <v>2</v>
      </c>
      <c r="F670" s="8" t="s">
        <v>20</v>
      </c>
      <c r="G670" s="8" t="s">
        <v>4</v>
      </c>
      <c r="H670" s="4" t="s">
        <v>821</v>
      </c>
      <c r="I670" s="2" t="s">
        <v>791</v>
      </c>
      <c r="J670" s="64">
        <v>43138</v>
      </c>
      <c r="K670" s="72" t="s">
        <v>824</v>
      </c>
      <c r="L670" s="72">
        <v>304</v>
      </c>
    </row>
    <row r="671" spans="1:12" ht="15" customHeight="1" x14ac:dyDescent="0.25">
      <c r="A671" s="8" t="s">
        <v>2760</v>
      </c>
      <c r="B671" s="8" t="s">
        <v>595</v>
      </c>
      <c r="C671" s="8" t="s">
        <v>209</v>
      </c>
      <c r="D671" s="8">
        <v>4</v>
      </c>
      <c r="E671" s="8">
        <v>4</v>
      </c>
      <c r="F671" s="8" t="s">
        <v>20</v>
      </c>
      <c r="G671" s="8" t="s">
        <v>4</v>
      </c>
      <c r="H671" s="4" t="s">
        <v>821</v>
      </c>
      <c r="I671" s="2" t="s">
        <v>791</v>
      </c>
      <c r="J671" s="64">
        <v>43138</v>
      </c>
      <c r="K671" s="72" t="s">
        <v>824</v>
      </c>
      <c r="L671" s="72">
        <v>304</v>
      </c>
    </row>
    <row r="672" spans="1:12" ht="15" customHeight="1" x14ac:dyDescent="0.25">
      <c r="A672" s="8" t="s">
        <v>2761</v>
      </c>
      <c r="B672" s="8" t="s">
        <v>547</v>
      </c>
      <c r="C672" s="8" t="s">
        <v>209</v>
      </c>
      <c r="D672" s="8">
        <v>3</v>
      </c>
      <c r="E672" s="8">
        <v>4</v>
      </c>
      <c r="F672" s="8" t="s">
        <v>20</v>
      </c>
      <c r="G672" s="8" t="s">
        <v>4</v>
      </c>
      <c r="H672" s="4" t="s">
        <v>821</v>
      </c>
      <c r="I672" s="2" t="s">
        <v>791</v>
      </c>
      <c r="J672" s="64">
        <v>43138</v>
      </c>
      <c r="K672" s="72" t="s">
        <v>824</v>
      </c>
      <c r="L672" s="72">
        <v>304</v>
      </c>
    </row>
    <row r="673" spans="1:12" ht="15" customHeight="1" x14ac:dyDescent="0.25">
      <c r="A673" s="8" t="s">
        <v>2762</v>
      </c>
      <c r="B673" s="8" t="s">
        <v>597</v>
      </c>
      <c r="C673" s="8" t="s">
        <v>39</v>
      </c>
      <c r="D673" s="8">
        <v>4</v>
      </c>
      <c r="E673" s="8">
        <v>3</v>
      </c>
      <c r="F673" s="8" t="s">
        <v>20</v>
      </c>
      <c r="G673" s="8" t="s">
        <v>4</v>
      </c>
      <c r="H673" s="4" t="s">
        <v>2306</v>
      </c>
      <c r="I673" s="2" t="s">
        <v>791</v>
      </c>
      <c r="J673" s="64">
        <v>43138</v>
      </c>
      <c r="K673" s="72" t="s">
        <v>2287</v>
      </c>
      <c r="L673" s="72">
        <v>302</v>
      </c>
    </row>
    <row r="674" spans="1:12" ht="15" customHeight="1" x14ac:dyDescent="0.25">
      <c r="A674" s="8" t="s">
        <v>2763</v>
      </c>
      <c r="B674" s="8" t="s">
        <v>549</v>
      </c>
      <c r="C674" s="8" t="s">
        <v>39</v>
      </c>
      <c r="D674" s="8">
        <v>3</v>
      </c>
      <c r="E674" s="8">
        <v>3</v>
      </c>
      <c r="F674" s="8" t="s">
        <v>20</v>
      </c>
      <c r="G674" s="8" t="s">
        <v>4</v>
      </c>
      <c r="H674" s="4" t="s">
        <v>2306</v>
      </c>
      <c r="I674" s="2" t="s">
        <v>791</v>
      </c>
      <c r="J674" s="64">
        <v>43138</v>
      </c>
      <c r="K674" s="72" t="s">
        <v>2287</v>
      </c>
      <c r="L674" s="72">
        <v>302</v>
      </c>
    </row>
    <row r="675" spans="1:12" ht="15" customHeight="1" x14ac:dyDescent="0.25">
      <c r="A675" s="8" t="s">
        <v>2764</v>
      </c>
      <c r="B675" s="8" t="s">
        <v>614</v>
      </c>
      <c r="C675" s="8" t="s">
        <v>183</v>
      </c>
      <c r="D675" s="8">
        <v>4</v>
      </c>
      <c r="E675" s="8">
        <v>4</v>
      </c>
      <c r="F675" s="8" t="s">
        <v>20</v>
      </c>
      <c r="G675" s="8" t="s">
        <v>4</v>
      </c>
      <c r="H675" s="4" t="s">
        <v>821</v>
      </c>
      <c r="I675" s="2" t="s">
        <v>791</v>
      </c>
      <c r="J675" s="64">
        <v>43138</v>
      </c>
      <c r="K675" s="72" t="s">
        <v>824</v>
      </c>
      <c r="L675" s="72">
        <v>304</v>
      </c>
    </row>
    <row r="676" spans="1:12" ht="15" customHeight="1" x14ac:dyDescent="0.25">
      <c r="A676" s="8" t="s">
        <v>2765</v>
      </c>
      <c r="B676" s="8" t="s">
        <v>253</v>
      </c>
      <c r="C676" s="8" t="s">
        <v>183</v>
      </c>
      <c r="D676" s="8">
        <v>3</v>
      </c>
      <c r="E676" s="8">
        <v>3</v>
      </c>
      <c r="F676" s="8" t="s">
        <v>20</v>
      </c>
      <c r="G676" s="8" t="s">
        <v>4</v>
      </c>
      <c r="H676" s="13" t="s">
        <v>2299</v>
      </c>
      <c r="I676" s="2" t="s">
        <v>791</v>
      </c>
      <c r="J676" s="64">
        <v>43138</v>
      </c>
      <c r="K676" s="72" t="s">
        <v>2312</v>
      </c>
      <c r="L676" s="72" t="s">
        <v>2313</v>
      </c>
    </row>
    <row r="677" spans="1:12" ht="15" customHeight="1" x14ac:dyDescent="0.25">
      <c r="A677" s="8" t="s">
        <v>2766</v>
      </c>
      <c r="B677" s="8" t="s">
        <v>615</v>
      </c>
      <c r="C677" s="8" t="s">
        <v>183</v>
      </c>
      <c r="D677" s="8">
        <v>4</v>
      </c>
      <c r="E677" s="8">
        <v>3</v>
      </c>
      <c r="F677" s="8" t="s">
        <v>20</v>
      </c>
      <c r="G677" s="8" t="s">
        <v>4</v>
      </c>
      <c r="H677" s="4" t="s">
        <v>2306</v>
      </c>
      <c r="I677" s="2" t="s">
        <v>791</v>
      </c>
      <c r="J677" s="64">
        <v>43138</v>
      </c>
      <c r="K677" s="72" t="s">
        <v>2287</v>
      </c>
      <c r="L677" s="72">
        <v>302</v>
      </c>
    </row>
    <row r="678" spans="1:12" ht="15" customHeight="1" x14ac:dyDescent="0.25">
      <c r="A678" s="8" t="s">
        <v>2767</v>
      </c>
      <c r="B678" s="8" t="s">
        <v>553</v>
      </c>
      <c r="C678" s="8" t="s">
        <v>183</v>
      </c>
      <c r="D678" s="8">
        <v>3</v>
      </c>
      <c r="E678" s="8">
        <v>2</v>
      </c>
      <c r="F678" s="8" t="s">
        <v>20</v>
      </c>
      <c r="G678" s="8" t="s">
        <v>4</v>
      </c>
      <c r="H678" s="8" t="s">
        <v>819</v>
      </c>
      <c r="I678" s="2" t="s">
        <v>791</v>
      </c>
      <c r="J678" s="64">
        <v>43138</v>
      </c>
      <c r="K678" s="74" t="s">
        <v>2290</v>
      </c>
      <c r="L678" s="72">
        <v>304</v>
      </c>
    </row>
    <row r="679" spans="1:12" ht="15" customHeight="1" x14ac:dyDescent="0.25">
      <c r="A679" s="8" t="s">
        <v>2768</v>
      </c>
      <c r="B679" s="15" t="s">
        <v>137</v>
      </c>
      <c r="C679" s="15" t="s">
        <v>2</v>
      </c>
      <c r="D679" s="15">
        <v>4</v>
      </c>
      <c r="E679" s="15">
        <v>3</v>
      </c>
      <c r="F679" s="15" t="s">
        <v>20</v>
      </c>
      <c r="G679" s="15" t="s">
        <v>4</v>
      </c>
      <c r="H679" s="15" t="s">
        <v>382</v>
      </c>
      <c r="I679" s="2" t="s">
        <v>791</v>
      </c>
      <c r="J679" s="64">
        <v>43138</v>
      </c>
      <c r="K679" s="72" t="s">
        <v>2315</v>
      </c>
      <c r="L679" s="72">
        <v>111</v>
      </c>
    </row>
    <row r="680" spans="1:12" ht="15" customHeight="1" x14ac:dyDescent="0.25">
      <c r="A680" s="8" t="s">
        <v>2769</v>
      </c>
      <c r="B680" s="8" t="s">
        <v>336</v>
      </c>
      <c r="C680" s="8" t="s">
        <v>39</v>
      </c>
      <c r="D680" s="8">
        <v>3</v>
      </c>
      <c r="E680" s="8">
        <v>4</v>
      </c>
      <c r="F680" s="8" t="s">
        <v>20</v>
      </c>
      <c r="G680" s="8" t="s">
        <v>4</v>
      </c>
      <c r="H680" s="4" t="s">
        <v>2305</v>
      </c>
      <c r="I680" s="2" t="s">
        <v>791</v>
      </c>
      <c r="J680" s="64">
        <v>43138</v>
      </c>
      <c r="K680" s="72" t="s">
        <v>2314</v>
      </c>
      <c r="L680" s="72">
        <v>110</v>
      </c>
    </row>
    <row r="681" spans="1:12" ht="15" customHeight="1" x14ac:dyDescent="0.25">
      <c r="A681" s="8" t="s">
        <v>2770</v>
      </c>
      <c r="B681" s="8" t="s">
        <v>331</v>
      </c>
      <c r="C681" s="8" t="s">
        <v>39</v>
      </c>
      <c r="D681" s="8">
        <v>4</v>
      </c>
      <c r="E681" s="8">
        <v>5</v>
      </c>
      <c r="F681" s="8" t="s">
        <v>20</v>
      </c>
      <c r="G681" s="8" t="s">
        <v>4</v>
      </c>
      <c r="H681" s="4" t="s">
        <v>2305</v>
      </c>
      <c r="I681" s="2" t="s">
        <v>791</v>
      </c>
      <c r="J681" s="64">
        <v>43138</v>
      </c>
      <c r="K681" s="72" t="s">
        <v>2314</v>
      </c>
      <c r="L681" s="72">
        <v>110</v>
      </c>
    </row>
    <row r="682" spans="1:12" ht="15" customHeight="1" x14ac:dyDescent="0.25">
      <c r="A682" s="8" t="s">
        <v>2771</v>
      </c>
      <c r="B682" s="8" t="s">
        <v>560</v>
      </c>
      <c r="C682" s="8" t="s">
        <v>209</v>
      </c>
      <c r="D682" s="8">
        <v>3</v>
      </c>
      <c r="E682" s="8">
        <v>4</v>
      </c>
      <c r="F682" s="8" t="s">
        <v>20</v>
      </c>
      <c r="G682" s="8" t="s">
        <v>4</v>
      </c>
      <c r="H682" s="4" t="s">
        <v>111</v>
      </c>
      <c r="I682" s="2" t="s">
        <v>791</v>
      </c>
      <c r="J682" s="64">
        <v>43138</v>
      </c>
      <c r="K682" s="72" t="s">
        <v>824</v>
      </c>
      <c r="L682" s="72">
        <v>110</v>
      </c>
    </row>
    <row r="683" spans="1:12" ht="15" customHeight="1" x14ac:dyDescent="0.25">
      <c r="A683" s="8" t="s">
        <v>2772</v>
      </c>
      <c r="B683" s="8" t="s">
        <v>414</v>
      </c>
      <c r="C683" s="8" t="s">
        <v>2</v>
      </c>
      <c r="D683" s="8">
        <v>4</v>
      </c>
      <c r="E683" s="8">
        <v>3</v>
      </c>
      <c r="F683" s="8" t="s">
        <v>20</v>
      </c>
      <c r="G683" s="8" t="s">
        <v>4</v>
      </c>
      <c r="H683" s="13" t="s">
        <v>111</v>
      </c>
      <c r="I683" s="2" t="s">
        <v>791</v>
      </c>
      <c r="J683" s="64">
        <v>43138</v>
      </c>
      <c r="K683" s="72"/>
      <c r="L683" s="72"/>
    </row>
    <row r="684" spans="1:12" ht="15" customHeight="1" x14ac:dyDescent="0.25">
      <c r="A684" s="15" t="s">
        <v>806</v>
      </c>
      <c r="B684" s="15" t="s">
        <v>81</v>
      </c>
      <c r="C684" s="15" t="s">
        <v>82</v>
      </c>
      <c r="D684" s="15">
        <v>2</v>
      </c>
      <c r="E684" s="15">
        <v>8</v>
      </c>
      <c r="F684" s="15" t="s">
        <v>20</v>
      </c>
      <c r="G684" s="15" t="s">
        <v>4</v>
      </c>
      <c r="H684" s="4" t="s">
        <v>821</v>
      </c>
      <c r="I684" s="2" t="s">
        <v>791</v>
      </c>
      <c r="J684" s="64">
        <v>43138</v>
      </c>
      <c r="K684" s="72" t="s">
        <v>824</v>
      </c>
      <c r="L684" s="72">
        <v>304</v>
      </c>
    </row>
    <row r="685" spans="1:12" ht="15" customHeight="1" x14ac:dyDescent="0.25">
      <c r="A685" s="15" t="s">
        <v>527</v>
      </c>
      <c r="B685" s="20" t="s">
        <v>12</v>
      </c>
      <c r="C685" s="15" t="s">
        <v>2</v>
      </c>
      <c r="D685" s="15">
        <v>1</v>
      </c>
      <c r="E685" s="15">
        <v>2</v>
      </c>
      <c r="F685" s="15" t="s">
        <v>20</v>
      </c>
      <c r="G685" s="15" t="s">
        <v>4</v>
      </c>
      <c r="H685" s="15" t="s">
        <v>2316</v>
      </c>
      <c r="I685" s="2" t="s">
        <v>791</v>
      </c>
      <c r="J685" s="64">
        <v>43138</v>
      </c>
      <c r="K685" s="72" t="s">
        <v>2289</v>
      </c>
      <c r="L685" s="72">
        <v>104</v>
      </c>
    </row>
    <row r="686" spans="1:12" ht="15" customHeight="1" x14ac:dyDescent="0.25">
      <c r="A686" s="15" t="s">
        <v>585</v>
      </c>
      <c r="B686" s="26" t="s">
        <v>74</v>
      </c>
      <c r="C686" s="15" t="s">
        <v>2</v>
      </c>
      <c r="D686" s="15">
        <v>2</v>
      </c>
      <c r="E686" s="15">
        <v>2</v>
      </c>
      <c r="F686" s="15" t="s">
        <v>20</v>
      </c>
      <c r="G686" s="15" t="s">
        <v>4</v>
      </c>
      <c r="H686" s="15" t="s">
        <v>2316</v>
      </c>
      <c r="I686" s="2" t="s">
        <v>791</v>
      </c>
      <c r="J686" s="64">
        <v>43138</v>
      </c>
      <c r="K686" s="69" t="s">
        <v>2289</v>
      </c>
      <c r="L686" s="69">
        <v>104</v>
      </c>
    </row>
    <row r="687" spans="1:12" ht="15" customHeight="1" x14ac:dyDescent="0.25">
      <c r="A687" s="15" t="s">
        <v>528</v>
      </c>
      <c r="B687" s="15" t="s">
        <v>14</v>
      </c>
      <c r="C687" s="15" t="s">
        <v>2</v>
      </c>
      <c r="D687" s="15">
        <v>1</v>
      </c>
      <c r="E687" s="15">
        <v>2</v>
      </c>
      <c r="F687" s="15" t="s">
        <v>20</v>
      </c>
      <c r="G687" s="15" t="s">
        <v>4</v>
      </c>
      <c r="H687" s="15" t="s">
        <v>2298</v>
      </c>
      <c r="I687" s="2" t="s">
        <v>791</v>
      </c>
      <c r="J687" s="64">
        <v>43138</v>
      </c>
      <c r="K687" s="69" t="s">
        <v>2288</v>
      </c>
      <c r="L687" s="69">
        <v>111</v>
      </c>
    </row>
    <row r="688" spans="1:12" ht="15" customHeight="1" x14ac:dyDescent="0.25">
      <c r="A688" s="15" t="s">
        <v>586</v>
      </c>
      <c r="B688" s="26" t="s">
        <v>76</v>
      </c>
      <c r="C688" s="15" t="s">
        <v>2</v>
      </c>
      <c r="D688" s="15">
        <v>2</v>
      </c>
      <c r="E688" s="15">
        <v>2</v>
      </c>
      <c r="F688" s="15" t="s">
        <v>20</v>
      </c>
      <c r="G688" s="15" t="s">
        <v>4</v>
      </c>
      <c r="H688" s="15" t="s">
        <v>2298</v>
      </c>
      <c r="I688" s="2" t="s">
        <v>791</v>
      </c>
      <c r="J688" s="64">
        <v>43138</v>
      </c>
      <c r="K688" s="69" t="s">
        <v>2288</v>
      </c>
      <c r="L688" s="69">
        <v>111</v>
      </c>
    </row>
    <row r="689" spans="1:12" ht="15" customHeight="1" x14ac:dyDescent="0.25">
      <c r="A689" s="15" t="s">
        <v>529</v>
      </c>
      <c r="B689" s="15" t="s">
        <v>216</v>
      </c>
      <c r="C689" s="15" t="s">
        <v>2</v>
      </c>
      <c r="D689" s="15">
        <v>1</v>
      </c>
      <c r="E689" s="15">
        <v>2</v>
      </c>
      <c r="F689" s="15" t="s">
        <v>20</v>
      </c>
      <c r="G689" s="15" t="s">
        <v>4</v>
      </c>
      <c r="H689" s="26" t="s">
        <v>2291</v>
      </c>
      <c r="I689" s="2" t="s">
        <v>791</v>
      </c>
      <c r="J689" s="64">
        <v>43138</v>
      </c>
      <c r="K689" s="69" t="s">
        <v>2290</v>
      </c>
      <c r="L689" s="69">
        <v>111</v>
      </c>
    </row>
    <row r="690" spans="1:12" ht="15" customHeight="1" x14ac:dyDescent="0.25">
      <c r="A690" s="15" t="s">
        <v>587</v>
      </c>
      <c r="B690" s="15" t="s">
        <v>279</v>
      </c>
      <c r="C690" s="15" t="s">
        <v>2</v>
      </c>
      <c r="D690" s="15">
        <v>2</v>
      </c>
      <c r="E690" s="15">
        <v>2</v>
      </c>
      <c r="F690" s="15" t="s">
        <v>20</v>
      </c>
      <c r="G690" s="15" t="s">
        <v>4</v>
      </c>
      <c r="H690" s="26" t="s">
        <v>2291</v>
      </c>
      <c r="I690" s="2" t="s">
        <v>791</v>
      </c>
      <c r="J690" s="64">
        <v>43138</v>
      </c>
      <c r="K690" s="69" t="s">
        <v>2290</v>
      </c>
      <c r="L690" s="69">
        <v>111</v>
      </c>
    </row>
    <row r="691" spans="1:12" ht="15" customHeight="1" x14ac:dyDescent="0.25">
      <c r="A691" s="8" t="s">
        <v>530</v>
      </c>
      <c r="B691" s="8" t="s">
        <v>124</v>
      </c>
      <c r="C691" s="8" t="s">
        <v>28</v>
      </c>
      <c r="D691" s="8">
        <v>1</v>
      </c>
      <c r="E691" s="8">
        <v>4</v>
      </c>
      <c r="F691" s="8" t="s">
        <v>20</v>
      </c>
      <c r="G691" s="8" t="s">
        <v>4</v>
      </c>
      <c r="H691" s="2" t="s">
        <v>795</v>
      </c>
      <c r="I691" s="2" t="s">
        <v>791</v>
      </c>
      <c r="J691" s="64">
        <v>43138</v>
      </c>
      <c r="K691" s="69" t="s">
        <v>2317</v>
      </c>
      <c r="L691" s="69">
        <v>302</v>
      </c>
    </row>
    <row r="692" spans="1:12" ht="15" customHeight="1" x14ac:dyDescent="0.25">
      <c r="A692" s="8" t="s">
        <v>588</v>
      </c>
      <c r="B692" s="8" t="s">
        <v>161</v>
      </c>
      <c r="C692" s="8" t="s">
        <v>209</v>
      </c>
      <c r="D692" s="8">
        <v>2</v>
      </c>
      <c r="E692" s="8">
        <v>5</v>
      </c>
      <c r="F692" s="8" t="s">
        <v>20</v>
      </c>
      <c r="G692" s="8" t="s">
        <v>4</v>
      </c>
      <c r="H692" s="2" t="s">
        <v>795</v>
      </c>
      <c r="I692" s="2" t="s">
        <v>791</v>
      </c>
      <c r="J692" s="64">
        <v>43138</v>
      </c>
      <c r="K692" s="72" t="s">
        <v>2317</v>
      </c>
      <c r="L692" s="72">
        <v>302</v>
      </c>
    </row>
    <row r="693" spans="1:12" ht="15" customHeight="1" x14ac:dyDescent="0.25">
      <c r="A693" s="8" t="s">
        <v>531</v>
      </c>
      <c r="B693" s="8" t="s">
        <v>113</v>
      </c>
      <c r="C693" s="8" t="s">
        <v>54</v>
      </c>
      <c r="D693" s="8">
        <v>1</v>
      </c>
      <c r="E693" s="8">
        <v>3</v>
      </c>
      <c r="F693" s="8" t="s">
        <v>20</v>
      </c>
      <c r="G693" s="8" t="s">
        <v>4</v>
      </c>
      <c r="H693" s="4" t="s">
        <v>2305</v>
      </c>
      <c r="I693" s="2" t="s">
        <v>791</v>
      </c>
      <c r="J693" s="64">
        <v>43138</v>
      </c>
      <c r="K693" s="72" t="s">
        <v>2314</v>
      </c>
      <c r="L693" s="72">
        <v>110</v>
      </c>
    </row>
    <row r="694" spans="1:12" ht="15" customHeight="1" x14ac:dyDescent="0.25">
      <c r="A694" s="8" t="s">
        <v>589</v>
      </c>
      <c r="B694" s="8" t="s">
        <v>584</v>
      </c>
      <c r="C694" s="8" t="s">
        <v>54</v>
      </c>
      <c r="D694" s="8">
        <v>2</v>
      </c>
      <c r="E694" s="8">
        <v>4</v>
      </c>
      <c r="F694" s="8" t="s">
        <v>20</v>
      </c>
      <c r="G694" s="8" t="s">
        <v>4</v>
      </c>
      <c r="H694" s="4" t="s">
        <v>2301</v>
      </c>
      <c r="I694" s="2" t="s">
        <v>791</v>
      </c>
      <c r="J694" s="64">
        <v>43138</v>
      </c>
      <c r="K694" s="72" t="s">
        <v>2286</v>
      </c>
      <c r="L694" s="72">
        <v>106</v>
      </c>
    </row>
    <row r="695" spans="1:12" ht="15" customHeight="1" x14ac:dyDescent="0.25">
      <c r="A695" s="8" t="s">
        <v>532</v>
      </c>
      <c r="B695" s="8" t="s">
        <v>526</v>
      </c>
      <c r="C695" s="8" t="s">
        <v>54</v>
      </c>
      <c r="D695" s="8">
        <v>1</v>
      </c>
      <c r="E695" s="8">
        <v>4</v>
      </c>
      <c r="F695" s="8" t="s">
        <v>20</v>
      </c>
      <c r="G695" s="8" t="s">
        <v>4</v>
      </c>
      <c r="H695" s="4" t="s">
        <v>111</v>
      </c>
      <c r="I695" s="2" t="s">
        <v>791</v>
      </c>
      <c r="J695" s="64">
        <v>43138</v>
      </c>
      <c r="K695" s="72" t="s">
        <v>824</v>
      </c>
      <c r="L695" s="72">
        <v>110</v>
      </c>
    </row>
    <row r="696" spans="1:12" ht="15" customHeight="1" x14ac:dyDescent="0.25">
      <c r="A696" s="8" t="s">
        <v>572</v>
      </c>
      <c r="B696" s="8" t="s">
        <v>384</v>
      </c>
      <c r="C696" s="8" t="s">
        <v>2</v>
      </c>
      <c r="D696" s="8">
        <v>2</v>
      </c>
      <c r="E696" s="8">
        <v>3</v>
      </c>
      <c r="F696" s="8" t="s">
        <v>3</v>
      </c>
      <c r="G696" s="8" t="s">
        <v>4</v>
      </c>
      <c r="H696" s="13" t="s">
        <v>382</v>
      </c>
      <c r="I696" s="2" t="s">
        <v>791</v>
      </c>
      <c r="J696" s="64">
        <v>43138</v>
      </c>
      <c r="K696" s="72" t="s">
        <v>2315</v>
      </c>
      <c r="L696" s="72">
        <v>111</v>
      </c>
    </row>
    <row r="697" spans="1:12" ht="15" customHeight="1" x14ac:dyDescent="0.25">
      <c r="A697" s="15" t="s">
        <v>533</v>
      </c>
      <c r="B697" s="15" t="s">
        <v>114</v>
      </c>
      <c r="C697" s="15" t="s">
        <v>2</v>
      </c>
      <c r="D697" s="15">
        <v>1</v>
      </c>
      <c r="E697" s="15">
        <v>4</v>
      </c>
      <c r="F697" s="15" t="s">
        <v>20</v>
      </c>
      <c r="G697" s="15" t="s">
        <v>4</v>
      </c>
      <c r="H697" s="15" t="s">
        <v>382</v>
      </c>
      <c r="I697" s="2" t="s">
        <v>791</v>
      </c>
      <c r="J697" s="64">
        <v>43138</v>
      </c>
      <c r="K697" s="72" t="s">
        <v>2315</v>
      </c>
      <c r="L697" s="72">
        <v>111</v>
      </c>
    </row>
    <row r="698" spans="1:12" ht="15" customHeight="1" x14ac:dyDescent="0.25">
      <c r="A698" s="8" t="s">
        <v>590</v>
      </c>
      <c r="B698" s="8" t="s">
        <v>575</v>
      </c>
      <c r="C698" s="8" t="s">
        <v>183</v>
      </c>
      <c r="D698" s="8">
        <v>2</v>
      </c>
      <c r="E698" s="8">
        <v>4</v>
      </c>
      <c r="F698" s="8" t="s">
        <v>20</v>
      </c>
      <c r="G698" s="8" t="s">
        <v>4</v>
      </c>
      <c r="H698" s="4" t="s">
        <v>2306</v>
      </c>
      <c r="I698" s="2" t="s">
        <v>791</v>
      </c>
      <c r="J698" s="64">
        <v>43138</v>
      </c>
      <c r="K698" s="69" t="s">
        <v>2287</v>
      </c>
      <c r="L698" s="69">
        <v>302</v>
      </c>
    </row>
    <row r="699" spans="1:12" ht="15" customHeight="1" x14ac:dyDescent="0.25">
      <c r="A699" s="8" t="s">
        <v>534</v>
      </c>
      <c r="B699" s="8" t="s">
        <v>535</v>
      </c>
      <c r="C699" s="8" t="s">
        <v>2</v>
      </c>
      <c r="D699" s="8">
        <v>1</v>
      </c>
      <c r="E699" s="8">
        <v>3</v>
      </c>
      <c r="F699" s="8" t="s">
        <v>20</v>
      </c>
      <c r="G699" s="8" t="s">
        <v>4</v>
      </c>
      <c r="H699" s="2" t="s">
        <v>819</v>
      </c>
      <c r="I699" s="2" t="s">
        <v>791</v>
      </c>
      <c r="J699" s="64">
        <v>43138</v>
      </c>
      <c r="K699" s="72"/>
      <c r="L699" s="72"/>
    </row>
    <row r="700" spans="1:12" ht="15" customHeight="1" x14ac:dyDescent="0.25">
      <c r="A700" s="15" t="s">
        <v>577</v>
      </c>
      <c r="B700" s="15" t="s">
        <v>22</v>
      </c>
      <c r="C700" s="15" t="s">
        <v>183</v>
      </c>
      <c r="D700" s="15">
        <v>2</v>
      </c>
      <c r="E700" s="15">
        <v>3</v>
      </c>
      <c r="F700" s="15" t="s">
        <v>3</v>
      </c>
      <c r="G700" s="15" t="s">
        <v>17</v>
      </c>
      <c r="H700" s="17" t="s">
        <v>2299</v>
      </c>
      <c r="I700" s="2" t="s">
        <v>791</v>
      </c>
      <c r="J700" s="64">
        <v>43138</v>
      </c>
      <c r="K700" s="72" t="s">
        <v>2312</v>
      </c>
      <c r="L700" s="72" t="s">
        <v>2313</v>
      </c>
    </row>
    <row r="701" spans="1:12" ht="15" customHeight="1" x14ac:dyDescent="0.25">
      <c r="A701" s="8" t="s">
        <v>519</v>
      </c>
      <c r="B701" s="8" t="s">
        <v>147</v>
      </c>
      <c r="C701" s="8" t="s">
        <v>2</v>
      </c>
      <c r="D701" s="8">
        <v>1</v>
      </c>
      <c r="E701" s="8">
        <v>2</v>
      </c>
      <c r="F701" s="8" t="s">
        <v>3</v>
      </c>
      <c r="G701" s="8" t="s">
        <v>17</v>
      </c>
      <c r="H701" s="17" t="s">
        <v>2299</v>
      </c>
      <c r="I701" s="2" t="s">
        <v>791</v>
      </c>
      <c r="J701" s="64">
        <v>43138</v>
      </c>
      <c r="K701" s="72" t="s">
        <v>2312</v>
      </c>
      <c r="L701" s="72" t="s">
        <v>2313</v>
      </c>
    </row>
    <row r="702" spans="1:12" ht="15" customHeight="1" x14ac:dyDescent="0.25">
      <c r="A702" s="8" t="s">
        <v>591</v>
      </c>
      <c r="B702" s="8" t="s">
        <v>514</v>
      </c>
      <c r="C702" s="8" t="s">
        <v>2</v>
      </c>
      <c r="D702" s="8">
        <v>2</v>
      </c>
      <c r="E702" s="8">
        <v>2</v>
      </c>
      <c r="F702" s="8" t="s">
        <v>20</v>
      </c>
      <c r="G702" s="8" t="s">
        <v>17</v>
      </c>
      <c r="H702" s="13" t="s">
        <v>821</v>
      </c>
      <c r="I702" s="2" t="s">
        <v>791</v>
      </c>
      <c r="J702" s="64">
        <v>43138</v>
      </c>
      <c r="K702" s="69" t="s">
        <v>824</v>
      </c>
      <c r="L702" s="69">
        <v>304</v>
      </c>
    </row>
    <row r="703" spans="1:12" ht="15" customHeight="1" x14ac:dyDescent="0.25">
      <c r="A703" s="15" t="s">
        <v>536</v>
      </c>
      <c r="B703" s="15" t="s">
        <v>537</v>
      </c>
      <c r="C703" s="15" t="s">
        <v>54</v>
      </c>
      <c r="D703" s="15">
        <v>1</v>
      </c>
      <c r="E703" s="15">
        <v>4</v>
      </c>
      <c r="F703" s="15" t="s">
        <v>20</v>
      </c>
      <c r="G703" s="15" t="s">
        <v>4</v>
      </c>
      <c r="H703" s="17" t="s">
        <v>2299</v>
      </c>
      <c r="I703" s="2" t="s">
        <v>791</v>
      </c>
      <c r="J703" s="64">
        <v>43138</v>
      </c>
      <c r="K703" s="72" t="s">
        <v>2312</v>
      </c>
      <c r="L703" s="72" t="s">
        <v>2313</v>
      </c>
    </row>
    <row r="704" spans="1:12" ht="15" customHeight="1" x14ac:dyDescent="0.25">
      <c r="A704" s="8" t="s">
        <v>592</v>
      </c>
      <c r="B704" s="8" t="s">
        <v>516</v>
      </c>
      <c r="C704" s="8" t="s">
        <v>2</v>
      </c>
      <c r="D704" s="8">
        <v>2</v>
      </c>
      <c r="E704" s="8">
        <v>3</v>
      </c>
      <c r="F704" s="8" t="s">
        <v>20</v>
      </c>
      <c r="G704" s="8" t="s">
        <v>17</v>
      </c>
      <c r="H704" s="8" t="s">
        <v>819</v>
      </c>
      <c r="I704" s="2" t="s">
        <v>791</v>
      </c>
      <c r="J704" s="64">
        <v>43138</v>
      </c>
      <c r="K704" s="74" t="s">
        <v>2290</v>
      </c>
      <c r="L704" s="72">
        <v>304</v>
      </c>
    </row>
    <row r="705" spans="1:12" ht="15" customHeight="1" x14ac:dyDescent="0.25">
      <c r="A705" s="8" t="s">
        <v>512</v>
      </c>
      <c r="B705" s="8" t="s">
        <v>124</v>
      </c>
      <c r="C705" s="8" t="s">
        <v>209</v>
      </c>
      <c r="D705" s="8">
        <v>1</v>
      </c>
      <c r="E705" s="8">
        <v>6</v>
      </c>
      <c r="F705" s="8" t="s">
        <v>3</v>
      </c>
      <c r="G705" s="8" t="s">
        <v>4</v>
      </c>
      <c r="H705" s="2" t="s">
        <v>795</v>
      </c>
      <c r="I705" s="2" t="s">
        <v>791</v>
      </c>
      <c r="J705" s="64">
        <v>43138</v>
      </c>
      <c r="K705" s="72" t="s">
        <v>2317</v>
      </c>
      <c r="L705" s="72">
        <v>302</v>
      </c>
    </row>
    <row r="706" spans="1:12" ht="15" customHeight="1" x14ac:dyDescent="0.25">
      <c r="A706" s="8" t="s">
        <v>513</v>
      </c>
      <c r="B706" s="8" t="s">
        <v>514</v>
      </c>
      <c r="C706" s="8" t="s">
        <v>2</v>
      </c>
      <c r="D706" s="8">
        <v>1</v>
      </c>
      <c r="E706" s="8">
        <v>4</v>
      </c>
      <c r="F706" s="8" t="s">
        <v>3</v>
      </c>
      <c r="G706" s="8" t="s">
        <v>4</v>
      </c>
      <c r="H706" s="8" t="s">
        <v>819</v>
      </c>
      <c r="I706" s="2" t="s">
        <v>791</v>
      </c>
      <c r="J706" s="64">
        <v>43138</v>
      </c>
      <c r="K706" s="74" t="s">
        <v>2290</v>
      </c>
      <c r="L706" s="72">
        <v>304</v>
      </c>
    </row>
    <row r="707" spans="1:12" ht="15" customHeight="1" x14ac:dyDescent="0.25">
      <c r="A707" s="8" t="s">
        <v>573</v>
      </c>
      <c r="B707" s="8" t="s">
        <v>161</v>
      </c>
      <c r="C707" s="8" t="s">
        <v>209</v>
      </c>
      <c r="D707" s="8">
        <v>2</v>
      </c>
      <c r="E707" s="8">
        <v>6</v>
      </c>
      <c r="F707" s="8" t="s">
        <v>3</v>
      </c>
      <c r="G707" s="8" t="s">
        <v>4</v>
      </c>
      <c r="H707" s="2" t="s">
        <v>795</v>
      </c>
      <c r="I707" s="2" t="s">
        <v>791</v>
      </c>
      <c r="J707" s="64">
        <v>43138</v>
      </c>
      <c r="K707" s="72" t="s">
        <v>2317</v>
      </c>
      <c r="L707" s="72">
        <v>302</v>
      </c>
    </row>
    <row r="708" spans="1:12" ht="15" customHeight="1" x14ac:dyDescent="0.25">
      <c r="A708" s="8" t="s">
        <v>515</v>
      </c>
      <c r="B708" s="8" t="s">
        <v>516</v>
      </c>
      <c r="C708" s="8" t="s">
        <v>2</v>
      </c>
      <c r="D708" s="8">
        <v>1</v>
      </c>
      <c r="E708" s="8">
        <v>3</v>
      </c>
      <c r="F708" s="8" t="s">
        <v>3</v>
      </c>
      <c r="G708" s="8" t="s">
        <v>4</v>
      </c>
      <c r="H708" s="8" t="s">
        <v>819</v>
      </c>
      <c r="I708" s="2" t="s">
        <v>791</v>
      </c>
      <c r="J708" s="64">
        <v>43138</v>
      </c>
      <c r="K708" s="74" t="s">
        <v>2290</v>
      </c>
      <c r="L708" s="72">
        <v>304</v>
      </c>
    </row>
    <row r="709" spans="1:12" ht="15" customHeight="1" x14ac:dyDescent="0.25">
      <c r="A709" s="8" t="s">
        <v>574</v>
      </c>
      <c r="B709" s="8" t="s">
        <v>575</v>
      </c>
      <c r="C709" s="8" t="s">
        <v>2</v>
      </c>
      <c r="D709" s="8">
        <v>2</v>
      </c>
      <c r="E709" s="8">
        <v>3</v>
      </c>
      <c r="F709" s="8" t="s">
        <v>3</v>
      </c>
      <c r="G709" s="8" t="s">
        <v>4</v>
      </c>
      <c r="H709" s="4" t="s">
        <v>2306</v>
      </c>
      <c r="I709" s="2" t="s">
        <v>791</v>
      </c>
      <c r="J709" s="64">
        <v>43138</v>
      </c>
      <c r="K709" s="72" t="s">
        <v>2287</v>
      </c>
      <c r="L709" s="72">
        <v>302</v>
      </c>
    </row>
    <row r="710" spans="1:12" ht="15" customHeight="1" x14ac:dyDescent="0.25">
      <c r="A710" s="8" t="s">
        <v>517</v>
      </c>
      <c r="B710" s="8" t="s">
        <v>338</v>
      </c>
      <c r="C710" s="8" t="s">
        <v>54</v>
      </c>
      <c r="D710" s="8">
        <v>1</v>
      </c>
      <c r="E710" s="8">
        <v>3</v>
      </c>
      <c r="F710" s="8" t="s">
        <v>3</v>
      </c>
      <c r="G710" s="8" t="s">
        <v>4</v>
      </c>
      <c r="H710" s="4" t="s">
        <v>2301</v>
      </c>
      <c r="I710" s="2" t="s">
        <v>791</v>
      </c>
      <c r="J710" s="64">
        <v>43138</v>
      </c>
      <c r="K710" s="72" t="s">
        <v>2286</v>
      </c>
      <c r="L710" s="72">
        <v>106</v>
      </c>
    </row>
    <row r="711" spans="1:12" ht="15" customHeight="1" x14ac:dyDescent="0.25">
      <c r="A711" s="8" t="s">
        <v>576</v>
      </c>
      <c r="B711" s="8" t="s">
        <v>564</v>
      </c>
      <c r="C711" s="8" t="s">
        <v>2</v>
      </c>
      <c r="D711" s="8">
        <v>2</v>
      </c>
      <c r="E711" s="8">
        <v>3</v>
      </c>
      <c r="F711" s="8" t="s">
        <v>3</v>
      </c>
      <c r="G711" s="8" t="s">
        <v>4</v>
      </c>
      <c r="H711" s="4" t="s">
        <v>821</v>
      </c>
      <c r="I711" s="2" t="s">
        <v>791</v>
      </c>
      <c r="J711" s="64">
        <v>43138</v>
      </c>
      <c r="K711" s="72" t="s">
        <v>824</v>
      </c>
      <c r="L711" s="72">
        <v>304</v>
      </c>
    </row>
    <row r="712" spans="1:12" ht="15" customHeight="1" x14ac:dyDescent="0.25">
      <c r="A712" s="15" t="s">
        <v>518</v>
      </c>
      <c r="B712" s="15" t="s">
        <v>114</v>
      </c>
      <c r="C712" s="15" t="s">
        <v>2</v>
      </c>
      <c r="D712" s="15">
        <v>1</v>
      </c>
      <c r="E712" s="15">
        <v>3</v>
      </c>
      <c r="F712" s="15" t="s">
        <v>3</v>
      </c>
      <c r="G712" s="15" t="s">
        <v>4</v>
      </c>
      <c r="H712" s="15" t="s">
        <v>382</v>
      </c>
      <c r="I712" s="2" t="s">
        <v>791</v>
      </c>
      <c r="J712" s="64">
        <v>43138</v>
      </c>
      <c r="K712" s="72" t="s">
        <v>2315</v>
      </c>
      <c r="L712" s="72">
        <v>111</v>
      </c>
    </row>
    <row r="713" spans="1:12" ht="15" customHeight="1" x14ac:dyDescent="0.25">
      <c r="A713" s="8" t="s">
        <v>578</v>
      </c>
      <c r="B713" s="8" t="s">
        <v>113</v>
      </c>
      <c r="C713" s="8" t="s">
        <v>39</v>
      </c>
      <c r="D713" s="8">
        <v>2</v>
      </c>
      <c r="E713" s="8">
        <v>3</v>
      </c>
      <c r="F713" s="8" t="s">
        <v>3</v>
      </c>
      <c r="G713" s="8" t="s">
        <v>17</v>
      </c>
      <c r="H713" s="4" t="s">
        <v>2305</v>
      </c>
      <c r="I713" s="2" t="s">
        <v>791</v>
      </c>
      <c r="J713" s="64">
        <v>43138</v>
      </c>
      <c r="K713" s="72" t="s">
        <v>2314</v>
      </c>
      <c r="L713" s="72">
        <v>110</v>
      </c>
    </row>
    <row r="714" spans="1:12" ht="15" customHeight="1" x14ac:dyDescent="0.25">
      <c r="A714" s="15" t="s">
        <v>520</v>
      </c>
      <c r="B714" s="15" t="s">
        <v>19</v>
      </c>
      <c r="C714" s="15" t="s">
        <v>39</v>
      </c>
      <c r="D714" s="15">
        <v>1</v>
      </c>
      <c r="E714" s="15">
        <v>3</v>
      </c>
      <c r="F714" s="15" t="s">
        <v>3</v>
      </c>
      <c r="G714" s="15" t="s">
        <v>17</v>
      </c>
      <c r="H714" s="17" t="s">
        <v>2299</v>
      </c>
      <c r="I714" s="2" t="s">
        <v>791</v>
      </c>
      <c r="J714" s="64">
        <v>43138</v>
      </c>
      <c r="K714" s="72" t="s">
        <v>2312</v>
      </c>
      <c r="L714" s="72" t="s">
        <v>2313</v>
      </c>
    </row>
    <row r="715" spans="1:12" ht="15" customHeight="1" x14ac:dyDescent="0.25">
      <c r="A715" s="8" t="s">
        <v>579</v>
      </c>
      <c r="B715" s="8" t="s">
        <v>560</v>
      </c>
      <c r="C715" s="8" t="s">
        <v>54</v>
      </c>
      <c r="D715" s="8">
        <v>2</v>
      </c>
      <c r="E715" s="8">
        <v>3</v>
      </c>
      <c r="F715" s="8" t="s">
        <v>3</v>
      </c>
      <c r="G715" s="8" t="s">
        <v>17</v>
      </c>
      <c r="H715" s="4" t="s">
        <v>111</v>
      </c>
      <c r="I715" s="2" t="s">
        <v>791</v>
      </c>
      <c r="J715" s="64">
        <v>43138</v>
      </c>
      <c r="K715" s="72" t="s">
        <v>824</v>
      </c>
      <c r="L715" s="72">
        <v>110</v>
      </c>
    </row>
    <row r="716" spans="1:12" ht="15" customHeight="1" x14ac:dyDescent="0.25">
      <c r="A716" s="8" t="s">
        <v>562</v>
      </c>
      <c r="B716" s="8" t="s">
        <v>545</v>
      </c>
      <c r="C716" s="8" t="s">
        <v>28</v>
      </c>
      <c r="D716" s="8">
        <v>3</v>
      </c>
      <c r="E716" s="8">
        <v>4</v>
      </c>
      <c r="F716" s="8" t="s">
        <v>20</v>
      </c>
      <c r="G716" s="8" t="s">
        <v>4</v>
      </c>
      <c r="H716" s="8" t="s">
        <v>819</v>
      </c>
      <c r="I716" s="2" t="s">
        <v>791</v>
      </c>
      <c r="J716" s="64">
        <v>43138</v>
      </c>
      <c r="K716" s="74" t="s">
        <v>2290</v>
      </c>
      <c r="L716" s="72">
        <v>304</v>
      </c>
    </row>
    <row r="717" spans="1:12" ht="15" customHeight="1" x14ac:dyDescent="0.25">
      <c r="A717" s="8" t="s">
        <v>616</v>
      </c>
      <c r="B717" s="8" t="s">
        <v>541</v>
      </c>
      <c r="C717" s="8" t="s">
        <v>2</v>
      </c>
      <c r="D717" s="8">
        <v>4</v>
      </c>
      <c r="E717" s="8">
        <v>4</v>
      </c>
      <c r="F717" s="8" t="s">
        <v>20</v>
      </c>
      <c r="G717" s="8" t="s">
        <v>4</v>
      </c>
      <c r="H717" s="4" t="s">
        <v>821</v>
      </c>
      <c r="I717" s="2" t="s">
        <v>791</v>
      </c>
      <c r="J717" s="64">
        <v>43138</v>
      </c>
      <c r="K717" s="72" t="s">
        <v>824</v>
      </c>
      <c r="L717" s="72">
        <v>304</v>
      </c>
    </row>
    <row r="718" spans="1:12" ht="15" customHeight="1" x14ac:dyDescent="0.25">
      <c r="A718" s="8" t="s">
        <v>563</v>
      </c>
      <c r="B718" s="8" t="s">
        <v>564</v>
      </c>
      <c r="C718" s="8" t="s">
        <v>2</v>
      </c>
      <c r="D718" s="8">
        <v>3</v>
      </c>
      <c r="E718" s="8">
        <v>2</v>
      </c>
      <c r="F718" s="8" t="s">
        <v>20</v>
      </c>
      <c r="G718" s="8" t="s">
        <v>4</v>
      </c>
      <c r="H718" s="4" t="s">
        <v>821</v>
      </c>
      <c r="I718" s="2" t="s">
        <v>791</v>
      </c>
      <c r="J718" s="64">
        <v>43138</v>
      </c>
      <c r="K718" s="69" t="s">
        <v>824</v>
      </c>
      <c r="L718" s="69">
        <v>304</v>
      </c>
    </row>
    <row r="719" spans="1:12" ht="15" customHeight="1" x14ac:dyDescent="0.25">
      <c r="A719" s="8" t="s">
        <v>593</v>
      </c>
      <c r="B719" s="8" t="s">
        <v>557</v>
      </c>
      <c r="C719" s="8" t="s">
        <v>2</v>
      </c>
      <c r="D719" s="8">
        <v>4</v>
      </c>
      <c r="E719" s="8">
        <v>3</v>
      </c>
      <c r="F719" s="8" t="s">
        <v>3</v>
      </c>
      <c r="G719" s="8" t="s">
        <v>4</v>
      </c>
      <c r="H719" s="4" t="s">
        <v>821</v>
      </c>
      <c r="I719" s="2" t="s">
        <v>791</v>
      </c>
      <c r="J719" s="64">
        <v>43138</v>
      </c>
      <c r="K719" s="72" t="s">
        <v>824</v>
      </c>
      <c r="L719" s="72">
        <v>304</v>
      </c>
    </row>
    <row r="720" spans="1:12" ht="15" customHeight="1" x14ac:dyDescent="0.25">
      <c r="A720" s="8" t="s">
        <v>565</v>
      </c>
      <c r="B720" s="8" t="s">
        <v>547</v>
      </c>
      <c r="C720" s="8" t="s">
        <v>28</v>
      </c>
      <c r="D720" s="8">
        <v>3</v>
      </c>
      <c r="E720" s="8">
        <v>4</v>
      </c>
      <c r="F720" s="8" t="s">
        <v>20</v>
      </c>
      <c r="G720" s="8" t="s">
        <v>4</v>
      </c>
      <c r="H720" s="4" t="s">
        <v>821</v>
      </c>
      <c r="I720" s="2" t="s">
        <v>791</v>
      </c>
      <c r="J720" s="64">
        <v>43138</v>
      </c>
      <c r="K720" s="72" t="s">
        <v>824</v>
      </c>
      <c r="L720" s="72">
        <v>304</v>
      </c>
    </row>
    <row r="721" spans="1:12" ht="15" customHeight="1" x14ac:dyDescent="0.25">
      <c r="A721" s="8" t="s">
        <v>594</v>
      </c>
      <c r="B721" s="8" t="s">
        <v>595</v>
      </c>
      <c r="C721" s="8" t="s">
        <v>209</v>
      </c>
      <c r="D721" s="8">
        <v>4</v>
      </c>
      <c r="E721" s="8">
        <v>4</v>
      </c>
      <c r="F721" s="8" t="s">
        <v>3</v>
      </c>
      <c r="G721" s="8" t="s">
        <v>4</v>
      </c>
      <c r="H721" s="4" t="s">
        <v>821</v>
      </c>
      <c r="I721" s="2" t="s">
        <v>791</v>
      </c>
      <c r="J721" s="64">
        <v>43138</v>
      </c>
      <c r="K721" s="72" t="s">
        <v>824</v>
      </c>
      <c r="L721" s="72">
        <v>304</v>
      </c>
    </row>
    <row r="722" spans="1:12" ht="15" customHeight="1" x14ac:dyDescent="0.25">
      <c r="A722" s="8" t="s">
        <v>566</v>
      </c>
      <c r="B722" s="8" t="s">
        <v>549</v>
      </c>
      <c r="C722" s="8" t="s">
        <v>54</v>
      </c>
      <c r="D722" s="8">
        <v>3</v>
      </c>
      <c r="E722" s="8">
        <v>3</v>
      </c>
      <c r="F722" s="8" t="s">
        <v>20</v>
      </c>
      <c r="G722" s="8" t="s">
        <v>4</v>
      </c>
      <c r="H722" s="4" t="s">
        <v>2306</v>
      </c>
      <c r="I722" s="2" t="s">
        <v>791</v>
      </c>
      <c r="J722" s="64">
        <v>43138</v>
      </c>
      <c r="K722" s="72" t="s">
        <v>2287</v>
      </c>
      <c r="L722" s="72">
        <v>302</v>
      </c>
    </row>
    <row r="723" spans="1:12" ht="15" customHeight="1" x14ac:dyDescent="0.25">
      <c r="A723" s="8" t="s">
        <v>596</v>
      </c>
      <c r="B723" s="8" t="s">
        <v>597</v>
      </c>
      <c r="C723" s="8" t="s">
        <v>39</v>
      </c>
      <c r="D723" s="8">
        <v>4</v>
      </c>
      <c r="E723" s="8">
        <v>4</v>
      </c>
      <c r="F723" s="8" t="s">
        <v>3</v>
      </c>
      <c r="G723" s="8" t="s">
        <v>4</v>
      </c>
      <c r="H723" s="4" t="s">
        <v>2306</v>
      </c>
      <c r="I723" s="2" t="s">
        <v>791</v>
      </c>
      <c r="J723" s="64">
        <v>43138</v>
      </c>
      <c r="K723" s="72" t="s">
        <v>2287</v>
      </c>
      <c r="L723" s="72">
        <v>302</v>
      </c>
    </row>
    <row r="724" spans="1:12" ht="15" customHeight="1" x14ac:dyDescent="0.25">
      <c r="A724" s="8" t="s">
        <v>567</v>
      </c>
      <c r="B724" s="8" t="s">
        <v>560</v>
      </c>
      <c r="C724" s="8" t="s">
        <v>28</v>
      </c>
      <c r="D724" s="8">
        <v>3</v>
      </c>
      <c r="E724" s="8">
        <v>4</v>
      </c>
      <c r="F724" s="8" t="s">
        <v>20</v>
      </c>
      <c r="G724" s="8" t="s">
        <v>4</v>
      </c>
      <c r="H724" s="4" t="s">
        <v>111</v>
      </c>
      <c r="I724" s="2" t="s">
        <v>791</v>
      </c>
      <c r="J724" s="64">
        <v>43138</v>
      </c>
      <c r="K724" s="72" t="s">
        <v>824</v>
      </c>
      <c r="L724" s="72">
        <v>110</v>
      </c>
    </row>
    <row r="725" spans="1:12" ht="15" customHeight="1" x14ac:dyDescent="0.25">
      <c r="A725" s="8" t="s">
        <v>617</v>
      </c>
      <c r="B725" s="8" t="s">
        <v>609</v>
      </c>
      <c r="C725" s="8" t="s">
        <v>2</v>
      </c>
      <c r="D725" s="8">
        <v>4</v>
      </c>
      <c r="E725" s="8">
        <v>3</v>
      </c>
      <c r="F725" s="8" t="s">
        <v>20</v>
      </c>
      <c r="G725" s="8" t="s">
        <v>4</v>
      </c>
      <c r="H725" s="4" t="s">
        <v>821</v>
      </c>
      <c r="I725" s="2" t="s">
        <v>791</v>
      </c>
      <c r="J725" s="64">
        <v>43138</v>
      </c>
      <c r="K725" s="72" t="s">
        <v>824</v>
      </c>
      <c r="L725" s="72">
        <v>304</v>
      </c>
    </row>
    <row r="726" spans="1:12" ht="15" customHeight="1" x14ac:dyDescent="0.25">
      <c r="A726" s="15" t="s">
        <v>551</v>
      </c>
      <c r="B726" s="15" t="s">
        <v>137</v>
      </c>
      <c r="C726" s="15" t="s">
        <v>2</v>
      </c>
      <c r="D726" s="15">
        <v>3</v>
      </c>
      <c r="E726" s="15">
        <v>2</v>
      </c>
      <c r="F726" s="15" t="s">
        <v>3</v>
      </c>
      <c r="G726" s="15" t="s">
        <v>17</v>
      </c>
      <c r="H726" s="15" t="s">
        <v>382</v>
      </c>
      <c r="I726" s="2" t="s">
        <v>791</v>
      </c>
      <c r="J726" s="64">
        <v>43138</v>
      </c>
      <c r="K726" s="72" t="s">
        <v>2315</v>
      </c>
      <c r="L726" s="72">
        <v>111</v>
      </c>
    </row>
    <row r="727" spans="1:12" ht="15" customHeight="1" x14ac:dyDescent="0.25">
      <c r="A727" s="8" t="s">
        <v>598</v>
      </c>
      <c r="B727" s="8" t="s">
        <v>599</v>
      </c>
      <c r="C727" s="8" t="s">
        <v>183</v>
      </c>
      <c r="D727" s="8">
        <v>4</v>
      </c>
      <c r="E727" s="8">
        <v>4</v>
      </c>
      <c r="F727" s="8" t="s">
        <v>3</v>
      </c>
      <c r="G727" s="8" t="s">
        <v>4</v>
      </c>
      <c r="H727" s="4" t="s">
        <v>821</v>
      </c>
      <c r="I727" s="2" t="s">
        <v>791</v>
      </c>
      <c r="J727" s="64">
        <v>43138</v>
      </c>
      <c r="K727" s="69" t="s">
        <v>824</v>
      </c>
      <c r="L727" s="69">
        <v>304</v>
      </c>
    </row>
    <row r="728" spans="1:12" ht="15" customHeight="1" x14ac:dyDescent="0.25">
      <c r="A728" s="8" t="s">
        <v>538</v>
      </c>
      <c r="B728" s="8" t="s">
        <v>539</v>
      </c>
      <c r="C728" s="8" t="s">
        <v>54</v>
      </c>
      <c r="D728" s="8">
        <v>3</v>
      </c>
      <c r="E728" s="8">
        <v>3</v>
      </c>
      <c r="F728" s="8" t="s">
        <v>3</v>
      </c>
      <c r="G728" s="8" t="s">
        <v>4</v>
      </c>
      <c r="H728" s="4" t="s">
        <v>2306</v>
      </c>
      <c r="I728" s="2" t="s">
        <v>791</v>
      </c>
      <c r="J728" s="64">
        <v>43138</v>
      </c>
      <c r="K728" s="72" t="s">
        <v>2287</v>
      </c>
      <c r="L728" s="72">
        <v>302</v>
      </c>
    </row>
    <row r="729" spans="1:12" ht="15" customHeight="1" x14ac:dyDescent="0.25">
      <c r="A729" s="8" t="s">
        <v>620</v>
      </c>
      <c r="B729" s="8" t="s">
        <v>555</v>
      </c>
      <c r="C729" s="8" t="s">
        <v>2</v>
      </c>
      <c r="D729" s="8">
        <v>4</v>
      </c>
      <c r="E729" s="8">
        <v>4</v>
      </c>
      <c r="F729" s="8" t="s">
        <v>20</v>
      </c>
      <c r="G729" s="8" t="s">
        <v>17</v>
      </c>
      <c r="H729" s="8" t="s">
        <v>819</v>
      </c>
      <c r="I729" s="2" t="s">
        <v>791</v>
      </c>
      <c r="J729" s="64">
        <v>43138</v>
      </c>
      <c r="K729" s="74" t="s">
        <v>2290</v>
      </c>
      <c r="L729" s="72">
        <v>304</v>
      </c>
    </row>
    <row r="730" spans="1:12" ht="15" customHeight="1" x14ac:dyDescent="0.25">
      <c r="A730" s="8" t="s">
        <v>602</v>
      </c>
      <c r="B730" s="8" t="s">
        <v>603</v>
      </c>
      <c r="C730" s="8" t="s">
        <v>183</v>
      </c>
      <c r="D730" s="8">
        <v>4</v>
      </c>
      <c r="E730" s="8">
        <v>4</v>
      </c>
      <c r="F730" s="8" t="s">
        <v>3</v>
      </c>
      <c r="G730" s="8" t="s">
        <v>17</v>
      </c>
      <c r="H730" s="13" t="s">
        <v>819</v>
      </c>
      <c r="I730" s="2" t="s">
        <v>791</v>
      </c>
      <c r="J730" s="64">
        <v>43138</v>
      </c>
      <c r="K730" s="74" t="s">
        <v>2290</v>
      </c>
      <c r="L730" s="72">
        <v>304</v>
      </c>
    </row>
    <row r="731" spans="1:12" ht="15" customHeight="1" x14ac:dyDescent="0.25">
      <c r="A731" s="8" t="s">
        <v>621</v>
      </c>
      <c r="B731" s="8" t="s">
        <v>326</v>
      </c>
      <c r="C731" s="8" t="s">
        <v>2</v>
      </c>
      <c r="D731" s="8">
        <v>4</v>
      </c>
      <c r="E731" s="8">
        <v>4</v>
      </c>
      <c r="F731" s="8" t="s">
        <v>20</v>
      </c>
      <c r="G731" s="8" t="s">
        <v>17</v>
      </c>
      <c r="H731" s="4" t="s">
        <v>2305</v>
      </c>
      <c r="I731" s="2" t="s">
        <v>791</v>
      </c>
      <c r="J731" s="64">
        <v>43138</v>
      </c>
      <c r="K731" s="72" t="s">
        <v>2314</v>
      </c>
      <c r="L731" s="72">
        <v>110</v>
      </c>
    </row>
    <row r="732" spans="1:12" ht="15" customHeight="1" x14ac:dyDescent="0.25">
      <c r="A732" s="8" t="s">
        <v>568</v>
      </c>
      <c r="B732" s="8" t="s">
        <v>376</v>
      </c>
      <c r="C732" s="8" t="s">
        <v>2</v>
      </c>
      <c r="D732" s="8">
        <v>3</v>
      </c>
      <c r="E732" s="8">
        <v>8</v>
      </c>
      <c r="F732" s="8" t="s">
        <v>20</v>
      </c>
      <c r="G732" s="8" t="s">
        <v>4</v>
      </c>
      <c r="H732" s="2" t="s">
        <v>795</v>
      </c>
      <c r="I732" s="2" t="s">
        <v>791</v>
      </c>
      <c r="J732" s="64">
        <v>43138</v>
      </c>
      <c r="K732" s="72" t="s">
        <v>2317</v>
      </c>
      <c r="L732" s="72">
        <v>302</v>
      </c>
    </row>
    <row r="733" spans="1:12" ht="15" customHeight="1" x14ac:dyDescent="0.25">
      <c r="A733" s="15" t="s">
        <v>569</v>
      </c>
      <c r="B733" s="15" t="s">
        <v>45</v>
      </c>
      <c r="C733" s="15" t="s">
        <v>2</v>
      </c>
      <c r="D733" s="15">
        <v>3</v>
      </c>
      <c r="E733" s="15">
        <v>8</v>
      </c>
      <c r="F733" s="15" t="s">
        <v>20</v>
      </c>
      <c r="G733" s="15" t="s">
        <v>4</v>
      </c>
      <c r="H733" s="4" t="s">
        <v>821</v>
      </c>
      <c r="I733" s="2" t="s">
        <v>791</v>
      </c>
      <c r="J733" s="64">
        <v>43138</v>
      </c>
      <c r="K733" s="72" t="s">
        <v>824</v>
      </c>
      <c r="L733" s="72">
        <v>304</v>
      </c>
    </row>
    <row r="734" spans="1:12" ht="15" customHeight="1" x14ac:dyDescent="0.25">
      <c r="A734" s="8" t="s">
        <v>604</v>
      </c>
      <c r="B734" s="8" t="s">
        <v>535</v>
      </c>
      <c r="C734" s="8" t="s">
        <v>2</v>
      </c>
      <c r="D734" s="8">
        <v>4</v>
      </c>
      <c r="E734" s="8">
        <v>4</v>
      </c>
      <c r="F734" s="8" t="s">
        <v>3</v>
      </c>
      <c r="G734" s="8" t="s">
        <v>17</v>
      </c>
      <c r="H734" s="2" t="s">
        <v>819</v>
      </c>
      <c r="I734" s="2" t="s">
        <v>791</v>
      </c>
      <c r="J734" s="64">
        <v>43138</v>
      </c>
      <c r="K734" s="72"/>
      <c r="L734" s="72"/>
    </row>
    <row r="735" spans="1:12" ht="15" customHeight="1" x14ac:dyDescent="0.25">
      <c r="A735" s="8" t="s">
        <v>600</v>
      </c>
      <c r="B735" s="8" t="s">
        <v>601</v>
      </c>
      <c r="C735" s="8" t="s">
        <v>2</v>
      </c>
      <c r="D735" s="8">
        <v>4</v>
      </c>
      <c r="E735" s="8">
        <v>3</v>
      </c>
      <c r="F735" s="8" t="s">
        <v>3</v>
      </c>
      <c r="G735" s="8" t="s">
        <v>4</v>
      </c>
      <c r="H735" s="4" t="s">
        <v>821</v>
      </c>
      <c r="I735" s="2" t="s">
        <v>791</v>
      </c>
      <c r="J735" s="64">
        <v>43138</v>
      </c>
      <c r="K735" s="72" t="s">
        <v>824</v>
      </c>
      <c r="L735" s="72">
        <v>304</v>
      </c>
    </row>
    <row r="736" spans="1:12" ht="15" customHeight="1" x14ac:dyDescent="0.25">
      <c r="A736" s="8" t="s">
        <v>605</v>
      </c>
      <c r="B736" s="8" t="s">
        <v>606</v>
      </c>
      <c r="C736" s="8" t="s">
        <v>2</v>
      </c>
      <c r="D736" s="8">
        <v>4</v>
      </c>
      <c r="E736" s="8">
        <v>4</v>
      </c>
      <c r="F736" s="8" t="s">
        <v>3</v>
      </c>
      <c r="G736" s="8" t="s">
        <v>17</v>
      </c>
      <c r="H736" s="4" t="s">
        <v>2306</v>
      </c>
      <c r="I736" s="2" t="s">
        <v>791</v>
      </c>
      <c r="J736" s="64">
        <v>43138</v>
      </c>
      <c r="K736" s="72" t="s">
        <v>2287</v>
      </c>
      <c r="L736" s="72">
        <v>302</v>
      </c>
    </row>
    <row r="737" spans="1:12" ht="15" customHeight="1" x14ac:dyDescent="0.25">
      <c r="A737" s="8" t="s">
        <v>607</v>
      </c>
      <c r="B737" s="8" t="s">
        <v>414</v>
      </c>
      <c r="C737" s="8" t="s">
        <v>2</v>
      </c>
      <c r="D737" s="8">
        <v>4</v>
      </c>
      <c r="E737" s="8">
        <v>4</v>
      </c>
      <c r="F737" s="8" t="s">
        <v>3</v>
      </c>
      <c r="G737" s="8" t="s">
        <v>17</v>
      </c>
      <c r="H737" s="4" t="s">
        <v>111</v>
      </c>
      <c r="I737" s="2" t="s">
        <v>791</v>
      </c>
      <c r="J737" s="64">
        <v>43138</v>
      </c>
      <c r="K737" s="69" t="s">
        <v>824</v>
      </c>
      <c r="L737" s="69">
        <v>110</v>
      </c>
    </row>
    <row r="738" spans="1:12" ht="15" customHeight="1" x14ac:dyDescent="0.25">
      <c r="A738" s="8" t="s">
        <v>608</v>
      </c>
      <c r="B738" s="8" t="s">
        <v>609</v>
      </c>
      <c r="C738" s="8" t="s">
        <v>2</v>
      </c>
      <c r="D738" s="8">
        <v>4</v>
      </c>
      <c r="E738" s="8">
        <v>4</v>
      </c>
      <c r="F738" s="8" t="s">
        <v>3</v>
      </c>
      <c r="G738" s="8" t="s">
        <v>17</v>
      </c>
      <c r="H738" s="4" t="s">
        <v>821</v>
      </c>
      <c r="I738" s="2" t="s">
        <v>791</v>
      </c>
      <c r="J738" s="64">
        <v>43138</v>
      </c>
      <c r="K738" s="72" t="s">
        <v>824</v>
      </c>
      <c r="L738" s="72">
        <v>304</v>
      </c>
    </row>
    <row r="739" spans="1:12" ht="15" customHeight="1" x14ac:dyDescent="0.25">
      <c r="A739" s="8" t="s">
        <v>610</v>
      </c>
      <c r="B739" s="8" t="s">
        <v>611</v>
      </c>
      <c r="C739" s="8" t="s">
        <v>183</v>
      </c>
      <c r="D739" s="8">
        <v>4</v>
      </c>
      <c r="E739" s="8">
        <v>4</v>
      </c>
      <c r="F739" s="8" t="s">
        <v>3</v>
      </c>
      <c r="G739" s="8" t="s">
        <v>17</v>
      </c>
      <c r="H739" s="4" t="s">
        <v>821</v>
      </c>
      <c r="I739" s="2" t="s">
        <v>791</v>
      </c>
      <c r="J739" s="64">
        <v>43138</v>
      </c>
      <c r="K739" s="72" t="s">
        <v>824</v>
      </c>
      <c r="L739" s="72">
        <v>304</v>
      </c>
    </row>
    <row r="740" spans="1:12" ht="15" customHeight="1" x14ac:dyDescent="0.25">
      <c r="A740" s="8" t="s">
        <v>540</v>
      </c>
      <c r="B740" s="8" t="s">
        <v>541</v>
      </c>
      <c r="C740" s="8" t="s">
        <v>2</v>
      </c>
      <c r="D740" s="8">
        <v>3</v>
      </c>
      <c r="E740" s="8">
        <v>2</v>
      </c>
      <c r="F740" s="8" t="s">
        <v>3</v>
      </c>
      <c r="G740" s="8" t="s">
        <v>4</v>
      </c>
      <c r="H740" s="4" t="s">
        <v>821</v>
      </c>
      <c r="I740" s="2" t="s">
        <v>791</v>
      </c>
      <c r="J740" s="64">
        <v>43138</v>
      </c>
      <c r="K740" s="69" t="s">
        <v>824</v>
      </c>
      <c r="L740" s="69">
        <v>304</v>
      </c>
    </row>
    <row r="741" spans="1:12" ht="15" customHeight="1" x14ac:dyDescent="0.25">
      <c r="A741" s="8" t="s">
        <v>542</v>
      </c>
      <c r="B741" s="8" t="s">
        <v>543</v>
      </c>
      <c r="C741" s="8" t="s">
        <v>2</v>
      </c>
      <c r="D741" s="8">
        <v>3</v>
      </c>
      <c r="E741" s="8">
        <v>2</v>
      </c>
      <c r="F741" s="8" t="s">
        <v>3</v>
      </c>
      <c r="G741" s="8" t="s">
        <v>4</v>
      </c>
      <c r="H741" s="4" t="s">
        <v>821</v>
      </c>
      <c r="I741" s="2" t="s">
        <v>791</v>
      </c>
      <c r="J741" s="64">
        <v>43138</v>
      </c>
      <c r="K741" s="72" t="s">
        <v>824</v>
      </c>
      <c r="L741" s="72">
        <v>304</v>
      </c>
    </row>
    <row r="742" spans="1:12" ht="15" customHeight="1" x14ac:dyDescent="0.25">
      <c r="A742" s="8" t="s">
        <v>552</v>
      </c>
      <c r="B742" s="8" t="s">
        <v>553</v>
      </c>
      <c r="C742" s="8" t="s">
        <v>2</v>
      </c>
      <c r="D742" s="8">
        <v>3</v>
      </c>
      <c r="E742" s="8">
        <v>2</v>
      </c>
      <c r="F742" s="8" t="s">
        <v>3</v>
      </c>
      <c r="G742" s="8" t="s">
        <v>17</v>
      </c>
      <c r="H742" s="8" t="s">
        <v>819</v>
      </c>
      <c r="I742" s="2" t="s">
        <v>791</v>
      </c>
      <c r="J742" s="64">
        <v>43138</v>
      </c>
      <c r="K742" s="74" t="s">
        <v>2290</v>
      </c>
      <c r="L742" s="72">
        <v>304</v>
      </c>
    </row>
    <row r="743" spans="1:12" ht="15" customHeight="1" x14ac:dyDescent="0.25">
      <c r="A743" s="8" t="s">
        <v>544</v>
      </c>
      <c r="B743" s="8" t="s">
        <v>545</v>
      </c>
      <c r="C743" s="8" t="s">
        <v>209</v>
      </c>
      <c r="D743" s="8">
        <v>3</v>
      </c>
      <c r="E743" s="8">
        <v>4</v>
      </c>
      <c r="F743" s="8" t="s">
        <v>3</v>
      </c>
      <c r="G743" s="8" t="s">
        <v>4</v>
      </c>
      <c r="H743" s="8" t="s">
        <v>819</v>
      </c>
      <c r="I743" s="2" t="s">
        <v>791</v>
      </c>
      <c r="J743" s="64">
        <v>43138</v>
      </c>
      <c r="K743" s="74" t="s">
        <v>2290</v>
      </c>
      <c r="L743" s="72">
        <v>304</v>
      </c>
    </row>
    <row r="744" spans="1:12" ht="15" customHeight="1" x14ac:dyDescent="0.25">
      <c r="A744" s="8" t="s">
        <v>546</v>
      </c>
      <c r="B744" s="8" t="s">
        <v>547</v>
      </c>
      <c r="C744" s="8" t="s">
        <v>209</v>
      </c>
      <c r="D744" s="8">
        <v>3</v>
      </c>
      <c r="E744" s="8">
        <v>4</v>
      </c>
      <c r="F744" s="8" t="s">
        <v>3</v>
      </c>
      <c r="G744" s="8" t="s">
        <v>4</v>
      </c>
      <c r="H744" s="4" t="s">
        <v>821</v>
      </c>
      <c r="I744" s="2" t="s">
        <v>791</v>
      </c>
      <c r="J744" s="64">
        <v>43138</v>
      </c>
      <c r="K744" s="72" t="s">
        <v>824</v>
      </c>
      <c r="L744" s="72">
        <v>304</v>
      </c>
    </row>
    <row r="745" spans="1:12" ht="15" customHeight="1" x14ac:dyDescent="0.25">
      <c r="A745" s="8" t="s">
        <v>548</v>
      </c>
      <c r="B745" s="8" t="s">
        <v>549</v>
      </c>
      <c r="C745" s="8" t="s">
        <v>39</v>
      </c>
      <c r="D745" s="8">
        <v>3</v>
      </c>
      <c r="E745" s="8">
        <v>3</v>
      </c>
      <c r="F745" s="8" t="s">
        <v>3</v>
      </c>
      <c r="G745" s="8" t="s">
        <v>4</v>
      </c>
      <c r="H745" s="4" t="s">
        <v>2306</v>
      </c>
      <c r="I745" s="2" t="s">
        <v>791</v>
      </c>
      <c r="J745" s="64">
        <v>43138</v>
      </c>
      <c r="K745" s="72" t="s">
        <v>2287</v>
      </c>
      <c r="L745" s="72">
        <v>302</v>
      </c>
    </row>
    <row r="746" spans="1:12" ht="15" customHeight="1" x14ac:dyDescent="0.25">
      <c r="A746" s="15" t="s">
        <v>550</v>
      </c>
      <c r="B746" s="15" t="s">
        <v>45</v>
      </c>
      <c r="C746" s="15" t="s">
        <v>46</v>
      </c>
      <c r="D746" s="15">
        <v>3</v>
      </c>
      <c r="E746" s="15">
        <v>8</v>
      </c>
      <c r="F746" s="15" t="s">
        <v>3</v>
      </c>
      <c r="G746" s="15" t="s">
        <v>4</v>
      </c>
      <c r="H746" s="4" t="s">
        <v>821</v>
      </c>
      <c r="I746" s="2" t="s">
        <v>791</v>
      </c>
      <c r="J746" s="64">
        <v>43138</v>
      </c>
      <c r="K746" s="72" t="s">
        <v>824</v>
      </c>
      <c r="L746" s="72">
        <v>304</v>
      </c>
    </row>
    <row r="747" spans="1:12" ht="15" customHeight="1" x14ac:dyDescent="0.25">
      <c r="A747" s="8" t="s">
        <v>554</v>
      </c>
      <c r="B747" s="8" t="s">
        <v>555</v>
      </c>
      <c r="C747" s="8" t="s">
        <v>2</v>
      </c>
      <c r="D747" s="8">
        <v>3</v>
      </c>
      <c r="E747" s="8">
        <v>2</v>
      </c>
      <c r="F747" s="8" t="s">
        <v>3</v>
      </c>
      <c r="G747" s="8" t="s">
        <v>17</v>
      </c>
      <c r="H747" s="8" t="s">
        <v>819</v>
      </c>
      <c r="I747" s="2" t="s">
        <v>791</v>
      </c>
      <c r="J747" s="64">
        <v>43138</v>
      </c>
      <c r="K747" s="74" t="s">
        <v>2290</v>
      </c>
      <c r="L747" s="72">
        <v>304</v>
      </c>
    </row>
    <row r="748" spans="1:12" ht="15" customHeight="1" x14ac:dyDescent="0.25">
      <c r="A748" s="15" t="s">
        <v>2774</v>
      </c>
      <c r="B748" s="26" t="s">
        <v>74</v>
      </c>
      <c r="C748" s="15" t="s">
        <v>2</v>
      </c>
      <c r="D748" s="15">
        <v>2</v>
      </c>
      <c r="E748" s="15">
        <v>2</v>
      </c>
      <c r="F748" s="15" t="s">
        <v>20</v>
      </c>
      <c r="G748" s="15" t="s">
        <v>4</v>
      </c>
      <c r="H748" s="15" t="s">
        <v>2316</v>
      </c>
      <c r="I748" s="2" t="s">
        <v>791</v>
      </c>
      <c r="J748" s="64">
        <v>43138</v>
      </c>
      <c r="K748" s="72" t="s">
        <v>2289</v>
      </c>
      <c r="L748" s="72">
        <v>104</v>
      </c>
    </row>
    <row r="749" spans="1:12" ht="15" customHeight="1" x14ac:dyDescent="0.25">
      <c r="A749" s="15" t="s">
        <v>2773</v>
      </c>
      <c r="B749" s="15" t="s">
        <v>14</v>
      </c>
      <c r="C749" s="15" t="s">
        <v>2</v>
      </c>
      <c r="D749" s="15">
        <v>1</v>
      </c>
      <c r="E749" s="15">
        <v>2</v>
      </c>
      <c r="F749" s="15" t="s">
        <v>20</v>
      </c>
      <c r="G749" s="15" t="s">
        <v>4</v>
      </c>
      <c r="H749" s="2" t="s">
        <v>795</v>
      </c>
      <c r="I749" s="2" t="s">
        <v>791</v>
      </c>
      <c r="J749" s="64">
        <v>43138</v>
      </c>
      <c r="K749" s="72" t="s">
        <v>2317</v>
      </c>
      <c r="L749" s="72">
        <v>302</v>
      </c>
    </row>
    <row r="750" spans="1:12" ht="15" customHeight="1" x14ac:dyDescent="0.25">
      <c r="A750" s="15" t="s">
        <v>2775</v>
      </c>
      <c r="B750" s="15" t="s">
        <v>13</v>
      </c>
      <c r="C750" s="15" t="s">
        <v>2</v>
      </c>
      <c r="D750" s="15">
        <v>1</v>
      </c>
      <c r="E750" s="15">
        <v>2</v>
      </c>
      <c r="F750" s="15" t="s">
        <v>20</v>
      </c>
      <c r="G750" s="15" t="s">
        <v>4</v>
      </c>
      <c r="H750" s="26" t="s">
        <v>2291</v>
      </c>
      <c r="I750" s="2" t="s">
        <v>791</v>
      </c>
      <c r="J750" s="64">
        <v>43138</v>
      </c>
      <c r="K750" s="72" t="s">
        <v>2290</v>
      </c>
      <c r="L750" s="72">
        <v>111</v>
      </c>
    </row>
    <row r="751" spans="1:12" ht="15" customHeight="1" x14ac:dyDescent="0.25">
      <c r="A751" s="8" t="s">
        <v>2776</v>
      </c>
      <c r="B751" s="8" t="s">
        <v>124</v>
      </c>
      <c r="C751" s="8" t="s">
        <v>209</v>
      </c>
      <c r="D751" s="8">
        <v>1</v>
      </c>
      <c r="E751" s="8">
        <v>4</v>
      </c>
      <c r="F751" s="8" t="s">
        <v>20</v>
      </c>
      <c r="G751" s="8" t="s">
        <v>4</v>
      </c>
      <c r="H751" s="2" t="s">
        <v>795</v>
      </c>
      <c r="I751" s="2" t="s">
        <v>791</v>
      </c>
      <c r="J751" s="64">
        <v>43138</v>
      </c>
      <c r="K751" s="69" t="s">
        <v>2317</v>
      </c>
      <c r="L751" s="69">
        <v>302</v>
      </c>
    </row>
    <row r="752" spans="1:12" ht="15" customHeight="1" x14ac:dyDescent="0.25">
      <c r="A752" s="8" t="s">
        <v>2777</v>
      </c>
      <c r="B752" s="8" t="s">
        <v>161</v>
      </c>
      <c r="C752" s="8" t="s">
        <v>209</v>
      </c>
      <c r="D752" s="8">
        <v>2</v>
      </c>
      <c r="E752" s="8">
        <v>8</v>
      </c>
      <c r="F752" s="8" t="s">
        <v>20</v>
      </c>
      <c r="G752" s="8" t="s">
        <v>4</v>
      </c>
      <c r="H752" s="2" t="s">
        <v>795</v>
      </c>
      <c r="I752" s="2" t="s">
        <v>791</v>
      </c>
      <c r="J752" s="64">
        <v>43138</v>
      </c>
      <c r="K752" s="72" t="s">
        <v>2317</v>
      </c>
      <c r="L752" s="72">
        <v>302</v>
      </c>
    </row>
    <row r="753" spans="1:12" ht="15" customHeight="1" x14ac:dyDescent="0.25">
      <c r="A753" s="8" t="s">
        <v>2778</v>
      </c>
      <c r="B753" s="15" t="s">
        <v>350</v>
      </c>
      <c r="C753" s="15" t="s">
        <v>39</v>
      </c>
      <c r="D753" s="15">
        <v>1</v>
      </c>
      <c r="E753" s="15">
        <v>4</v>
      </c>
      <c r="F753" s="15" t="s">
        <v>20</v>
      </c>
      <c r="G753" s="15" t="s">
        <v>4</v>
      </c>
      <c r="H753" s="17" t="s">
        <v>2299</v>
      </c>
      <c r="I753" s="2" t="s">
        <v>791</v>
      </c>
      <c r="J753" s="64">
        <v>43138</v>
      </c>
      <c r="K753" s="72" t="s">
        <v>2312</v>
      </c>
      <c r="L753" s="72" t="s">
        <v>2313</v>
      </c>
    </row>
    <row r="754" spans="1:12" ht="15" customHeight="1" x14ac:dyDescent="0.25">
      <c r="A754" s="8" t="s">
        <v>2779</v>
      </c>
      <c r="B754" s="8" t="s">
        <v>113</v>
      </c>
      <c r="C754" s="8" t="s">
        <v>39</v>
      </c>
      <c r="D754" s="8">
        <v>1</v>
      </c>
      <c r="E754" s="8">
        <v>3</v>
      </c>
      <c r="F754" s="8" t="s">
        <v>20</v>
      </c>
      <c r="G754" s="8" t="s">
        <v>4</v>
      </c>
      <c r="H754" s="4" t="s">
        <v>2305</v>
      </c>
      <c r="I754" s="2" t="s">
        <v>791</v>
      </c>
      <c r="J754" s="64">
        <v>43138</v>
      </c>
      <c r="K754" s="72" t="s">
        <v>2314</v>
      </c>
      <c r="L754" s="72">
        <v>110</v>
      </c>
    </row>
    <row r="755" spans="1:12" ht="15" customHeight="1" x14ac:dyDescent="0.25">
      <c r="A755" s="8" t="s">
        <v>2780</v>
      </c>
      <c r="B755" s="8" t="s">
        <v>526</v>
      </c>
      <c r="C755" s="8" t="s">
        <v>54</v>
      </c>
      <c r="D755" s="8">
        <v>1</v>
      </c>
      <c r="E755" s="8">
        <v>4</v>
      </c>
      <c r="F755" s="8" t="s">
        <v>20</v>
      </c>
      <c r="G755" s="8" t="s">
        <v>4</v>
      </c>
      <c r="H755" s="4" t="s">
        <v>111</v>
      </c>
      <c r="I755" s="2" t="s">
        <v>791</v>
      </c>
      <c r="J755" s="64">
        <v>43138</v>
      </c>
      <c r="K755" s="72" t="s">
        <v>824</v>
      </c>
      <c r="L755" s="72">
        <v>110</v>
      </c>
    </row>
    <row r="756" spans="1:12" ht="15" customHeight="1" x14ac:dyDescent="0.25">
      <c r="A756" s="8" t="s">
        <v>2781</v>
      </c>
      <c r="B756" s="8" t="s">
        <v>147</v>
      </c>
      <c r="C756" s="8" t="s">
        <v>183</v>
      </c>
      <c r="D756" s="8">
        <v>1</v>
      </c>
      <c r="E756" s="8">
        <v>2</v>
      </c>
      <c r="F756" s="8" t="s">
        <v>20</v>
      </c>
      <c r="G756" s="8" t="s">
        <v>4</v>
      </c>
      <c r="H756" s="17" t="s">
        <v>2299</v>
      </c>
      <c r="I756" s="2" t="s">
        <v>791</v>
      </c>
      <c r="J756" s="64">
        <v>43138</v>
      </c>
      <c r="K756" s="72" t="s">
        <v>2312</v>
      </c>
      <c r="L756" s="72" t="s">
        <v>2313</v>
      </c>
    </row>
    <row r="757" spans="1:12" ht="15" customHeight="1" x14ac:dyDescent="0.25">
      <c r="A757" s="8" t="s">
        <v>2782</v>
      </c>
      <c r="B757" s="8" t="s">
        <v>584</v>
      </c>
      <c r="C757" s="8" t="s">
        <v>54</v>
      </c>
      <c r="D757" s="8">
        <v>2</v>
      </c>
      <c r="E757" s="8">
        <v>3</v>
      </c>
      <c r="F757" s="8" t="s">
        <v>20</v>
      </c>
      <c r="G757" s="8" t="s">
        <v>4</v>
      </c>
      <c r="H757" s="4" t="s">
        <v>2301</v>
      </c>
      <c r="I757" s="2" t="s">
        <v>791</v>
      </c>
      <c r="J757" s="64">
        <v>43138</v>
      </c>
      <c r="K757" s="72" t="s">
        <v>2286</v>
      </c>
      <c r="L757" s="72">
        <v>106</v>
      </c>
    </row>
    <row r="758" spans="1:12" ht="15" customHeight="1" x14ac:dyDescent="0.25">
      <c r="A758" s="15" t="s">
        <v>2783</v>
      </c>
      <c r="B758" s="15" t="s">
        <v>114</v>
      </c>
      <c r="C758" s="15" t="s">
        <v>2</v>
      </c>
      <c r="D758" s="15">
        <v>1</v>
      </c>
      <c r="E758" s="15">
        <v>4</v>
      </c>
      <c r="F758" s="15" t="s">
        <v>20</v>
      </c>
      <c r="G758" s="15" t="s">
        <v>4</v>
      </c>
      <c r="H758" s="15" t="s">
        <v>382</v>
      </c>
      <c r="I758" s="2" t="s">
        <v>791</v>
      </c>
      <c r="J758" s="64">
        <v>43138</v>
      </c>
      <c r="K758" s="69" t="s">
        <v>2315</v>
      </c>
      <c r="L758" s="69">
        <v>111</v>
      </c>
    </row>
    <row r="759" spans="1:12" ht="15" customHeight="1" x14ac:dyDescent="0.25">
      <c r="A759" s="8" t="s">
        <v>2784</v>
      </c>
      <c r="B759" s="2" t="s">
        <v>384</v>
      </c>
      <c r="C759" s="8" t="s">
        <v>2</v>
      </c>
      <c r="D759" s="8">
        <v>2</v>
      </c>
      <c r="E759" s="8">
        <v>2</v>
      </c>
      <c r="F759" s="8" t="s">
        <v>20</v>
      </c>
      <c r="G759" s="8" t="s">
        <v>4</v>
      </c>
      <c r="H759" s="15" t="s">
        <v>382</v>
      </c>
      <c r="I759" s="2" t="s">
        <v>791</v>
      </c>
      <c r="J759" s="64">
        <v>43138</v>
      </c>
      <c r="K759" s="72" t="s">
        <v>2315</v>
      </c>
      <c r="L759" s="72">
        <v>111</v>
      </c>
    </row>
    <row r="760" spans="1:12" ht="15" customHeight="1" x14ac:dyDescent="0.25">
      <c r="A760" s="15" t="s">
        <v>2785</v>
      </c>
      <c r="B760" s="15" t="s">
        <v>291</v>
      </c>
      <c r="C760" s="15" t="s">
        <v>176</v>
      </c>
      <c r="D760" s="15">
        <v>2</v>
      </c>
      <c r="E760" s="15">
        <v>8</v>
      </c>
      <c r="F760" s="15" t="s">
        <v>20</v>
      </c>
      <c r="G760" s="15" t="s">
        <v>4</v>
      </c>
      <c r="H760" s="4" t="s">
        <v>821</v>
      </c>
      <c r="I760" s="2" t="s">
        <v>791</v>
      </c>
      <c r="J760" s="64">
        <v>43138</v>
      </c>
      <c r="K760" s="72" t="s">
        <v>824</v>
      </c>
      <c r="L760" s="72">
        <v>304</v>
      </c>
    </row>
    <row r="761" spans="1:12" ht="15" customHeight="1" x14ac:dyDescent="0.25">
      <c r="A761" s="8" t="s">
        <v>2786</v>
      </c>
      <c r="B761" s="8" t="s">
        <v>613</v>
      </c>
      <c r="C761" s="8" t="s">
        <v>209</v>
      </c>
      <c r="D761" s="8">
        <v>4</v>
      </c>
      <c r="E761" s="8">
        <v>5</v>
      </c>
      <c r="F761" s="8" t="s">
        <v>20</v>
      </c>
      <c r="G761" s="8" t="s">
        <v>4</v>
      </c>
      <c r="H761" s="8" t="s">
        <v>819</v>
      </c>
      <c r="I761" s="2" t="s">
        <v>791</v>
      </c>
      <c r="J761" s="64">
        <v>43138</v>
      </c>
      <c r="K761" s="74" t="s">
        <v>2290</v>
      </c>
      <c r="L761" s="72">
        <v>304</v>
      </c>
    </row>
    <row r="762" spans="1:12" ht="15" customHeight="1" x14ac:dyDescent="0.25">
      <c r="A762" s="8" t="s">
        <v>2788</v>
      </c>
      <c r="B762" s="8" t="s">
        <v>557</v>
      </c>
      <c r="C762" s="8" t="s">
        <v>2</v>
      </c>
      <c r="D762" s="8">
        <v>3</v>
      </c>
      <c r="E762" s="8">
        <v>2</v>
      </c>
      <c r="F762" s="8" t="s">
        <v>20</v>
      </c>
      <c r="G762" s="8" t="s">
        <v>4</v>
      </c>
      <c r="H762" s="4" t="s">
        <v>821</v>
      </c>
      <c r="I762" s="2" t="s">
        <v>791</v>
      </c>
      <c r="J762" s="64">
        <v>43138</v>
      </c>
      <c r="K762" s="72" t="s">
        <v>824</v>
      </c>
      <c r="L762" s="72">
        <v>304</v>
      </c>
    </row>
    <row r="763" spans="1:12" ht="15" customHeight="1" x14ac:dyDescent="0.25">
      <c r="A763" s="8" t="s">
        <v>2787</v>
      </c>
      <c r="B763" s="8" t="s">
        <v>564</v>
      </c>
      <c r="C763" s="8" t="s">
        <v>39</v>
      </c>
      <c r="D763" s="8">
        <v>4</v>
      </c>
      <c r="E763" s="8">
        <v>3</v>
      </c>
      <c r="F763" s="8" t="s">
        <v>20</v>
      </c>
      <c r="G763" s="8" t="s">
        <v>4</v>
      </c>
      <c r="H763" s="8" t="s">
        <v>382</v>
      </c>
      <c r="I763" s="2" t="s">
        <v>791</v>
      </c>
      <c r="J763" s="64">
        <v>43138</v>
      </c>
      <c r="K763" s="72" t="s">
        <v>2315</v>
      </c>
      <c r="L763" s="72">
        <v>111</v>
      </c>
    </row>
    <row r="764" spans="1:12" ht="15" customHeight="1" x14ac:dyDescent="0.25">
      <c r="A764" s="8" t="s">
        <v>2789</v>
      </c>
      <c r="B764" s="8" t="s">
        <v>547</v>
      </c>
      <c r="C764" s="8" t="s">
        <v>209</v>
      </c>
      <c r="D764" s="8">
        <v>3</v>
      </c>
      <c r="E764" s="8">
        <v>4</v>
      </c>
      <c r="F764" s="8" t="s">
        <v>20</v>
      </c>
      <c r="G764" s="8" t="s">
        <v>4</v>
      </c>
      <c r="H764" s="4" t="s">
        <v>821</v>
      </c>
      <c r="I764" s="2" t="s">
        <v>791</v>
      </c>
      <c r="J764" s="64">
        <v>43138</v>
      </c>
      <c r="K764" s="72" t="s">
        <v>824</v>
      </c>
      <c r="L764" s="72">
        <v>304</v>
      </c>
    </row>
    <row r="765" spans="1:12" ht="15" customHeight="1" x14ac:dyDescent="0.25">
      <c r="A765" s="8" t="s">
        <v>2790</v>
      </c>
      <c r="B765" s="8" t="s">
        <v>595</v>
      </c>
      <c r="C765" s="8" t="s">
        <v>209</v>
      </c>
      <c r="D765" s="8">
        <v>4</v>
      </c>
      <c r="E765" s="8">
        <v>4</v>
      </c>
      <c r="F765" s="8" t="s">
        <v>20</v>
      </c>
      <c r="G765" s="8" t="s">
        <v>4</v>
      </c>
      <c r="H765" s="4" t="s">
        <v>821</v>
      </c>
      <c r="I765" s="2" t="s">
        <v>791</v>
      </c>
      <c r="J765" s="64">
        <v>43138</v>
      </c>
      <c r="K765" s="72" t="s">
        <v>824</v>
      </c>
      <c r="L765" s="72">
        <v>304</v>
      </c>
    </row>
    <row r="766" spans="1:12" ht="15" customHeight="1" x14ac:dyDescent="0.25">
      <c r="A766" s="8" t="s">
        <v>2791</v>
      </c>
      <c r="B766" s="8" t="s">
        <v>549</v>
      </c>
      <c r="C766" s="8" t="s">
        <v>39</v>
      </c>
      <c r="D766" s="8">
        <v>3</v>
      </c>
      <c r="E766" s="8">
        <v>3</v>
      </c>
      <c r="F766" s="8" t="s">
        <v>20</v>
      </c>
      <c r="G766" s="8" t="s">
        <v>4</v>
      </c>
      <c r="H766" s="4" t="s">
        <v>2306</v>
      </c>
      <c r="I766" s="2" t="s">
        <v>791</v>
      </c>
      <c r="J766" s="64">
        <v>43138</v>
      </c>
      <c r="K766" s="72" t="s">
        <v>2287</v>
      </c>
      <c r="L766" s="72">
        <v>302</v>
      </c>
    </row>
    <row r="767" spans="1:12" ht="15" customHeight="1" x14ac:dyDescent="0.25">
      <c r="A767" s="8" t="s">
        <v>2792</v>
      </c>
      <c r="B767" s="8" t="s">
        <v>597</v>
      </c>
      <c r="C767" s="8" t="s">
        <v>39</v>
      </c>
      <c r="D767" s="8">
        <v>4</v>
      </c>
      <c r="E767" s="8">
        <v>3</v>
      </c>
      <c r="F767" s="8" t="s">
        <v>20</v>
      </c>
      <c r="G767" s="8" t="s">
        <v>4</v>
      </c>
      <c r="H767" s="4" t="s">
        <v>2306</v>
      </c>
      <c r="I767" s="2" t="s">
        <v>791</v>
      </c>
      <c r="J767" s="64">
        <v>43138</v>
      </c>
      <c r="K767" s="72" t="s">
        <v>2287</v>
      </c>
      <c r="L767" s="72">
        <v>302</v>
      </c>
    </row>
    <row r="768" spans="1:12" ht="15" customHeight="1" x14ac:dyDescent="0.25">
      <c r="A768" s="8" t="s">
        <v>2793</v>
      </c>
      <c r="B768" s="8" t="s">
        <v>553</v>
      </c>
      <c r="C768" s="8" t="s">
        <v>183</v>
      </c>
      <c r="D768" s="8">
        <v>3</v>
      </c>
      <c r="E768" s="8">
        <v>2</v>
      </c>
      <c r="F768" s="8" t="s">
        <v>20</v>
      </c>
      <c r="G768" s="8" t="s">
        <v>4</v>
      </c>
      <c r="H768" s="8" t="s">
        <v>819</v>
      </c>
      <c r="I768" s="2" t="s">
        <v>791</v>
      </c>
      <c r="J768" s="64">
        <v>43138</v>
      </c>
      <c r="K768" s="74" t="s">
        <v>2290</v>
      </c>
      <c r="L768" s="72">
        <v>304</v>
      </c>
    </row>
    <row r="769" spans="1:12" ht="15" customHeight="1" x14ac:dyDescent="0.25">
      <c r="A769" s="8" t="s">
        <v>2794</v>
      </c>
      <c r="B769" s="8" t="s">
        <v>603</v>
      </c>
      <c r="C769" s="8" t="s">
        <v>183</v>
      </c>
      <c r="D769" s="8">
        <v>4</v>
      </c>
      <c r="E769" s="8">
        <v>4</v>
      </c>
      <c r="F769" s="8" t="s">
        <v>20</v>
      </c>
      <c r="G769" s="8" t="s">
        <v>4</v>
      </c>
      <c r="H769" s="8" t="s">
        <v>819</v>
      </c>
      <c r="I769" s="2" t="s">
        <v>791</v>
      </c>
      <c r="J769" s="64">
        <v>43138</v>
      </c>
      <c r="K769" s="74" t="s">
        <v>2290</v>
      </c>
      <c r="L769" s="72">
        <v>304</v>
      </c>
    </row>
    <row r="770" spans="1:12" ht="15" customHeight="1" x14ac:dyDescent="0.25">
      <c r="A770" s="8" t="s">
        <v>2795</v>
      </c>
      <c r="B770" s="8" t="s">
        <v>336</v>
      </c>
      <c r="C770" s="8" t="s">
        <v>39</v>
      </c>
      <c r="D770" s="8">
        <v>3</v>
      </c>
      <c r="E770" s="8">
        <v>4</v>
      </c>
      <c r="F770" s="8" t="s">
        <v>20</v>
      </c>
      <c r="G770" s="8" t="s">
        <v>4</v>
      </c>
      <c r="H770" s="4" t="s">
        <v>2305</v>
      </c>
      <c r="I770" s="2" t="s">
        <v>791</v>
      </c>
      <c r="J770" s="64">
        <v>43138</v>
      </c>
      <c r="K770" s="72" t="s">
        <v>2314</v>
      </c>
      <c r="L770" s="72">
        <v>110</v>
      </c>
    </row>
    <row r="771" spans="1:12" ht="15" customHeight="1" x14ac:dyDescent="0.25">
      <c r="A771" s="8" t="s">
        <v>2796</v>
      </c>
      <c r="B771" s="8" t="s">
        <v>331</v>
      </c>
      <c r="C771" s="8" t="s">
        <v>183</v>
      </c>
      <c r="D771" s="8">
        <v>4</v>
      </c>
      <c r="E771" s="8">
        <v>5</v>
      </c>
      <c r="F771" s="8" t="s">
        <v>20</v>
      </c>
      <c r="G771" s="8" t="s">
        <v>4</v>
      </c>
      <c r="H771" s="4" t="s">
        <v>2305</v>
      </c>
      <c r="I771" s="2" t="s">
        <v>791</v>
      </c>
      <c r="J771" s="64">
        <v>43138</v>
      </c>
      <c r="K771" s="72" t="s">
        <v>2314</v>
      </c>
      <c r="L771" s="72">
        <v>110</v>
      </c>
    </row>
    <row r="772" spans="1:12" ht="15" customHeight="1" x14ac:dyDescent="0.25">
      <c r="A772" s="8" t="s">
        <v>2797</v>
      </c>
      <c r="B772" s="8" t="s">
        <v>560</v>
      </c>
      <c r="C772" s="8" t="s">
        <v>209</v>
      </c>
      <c r="D772" s="8">
        <v>3</v>
      </c>
      <c r="E772" s="8">
        <v>4</v>
      </c>
      <c r="F772" s="8" t="s">
        <v>20</v>
      </c>
      <c r="G772" s="8" t="s">
        <v>4</v>
      </c>
      <c r="H772" s="4" t="s">
        <v>111</v>
      </c>
      <c r="I772" s="2" t="s">
        <v>791</v>
      </c>
      <c r="J772" s="64">
        <v>43138</v>
      </c>
      <c r="K772" s="72" t="s">
        <v>824</v>
      </c>
      <c r="L772" s="72">
        <v>110</v>
      </c>
    </row>
    <row r="773" spans="1:12" ht="15" customHeight="1" x14ac:dyDescent="0.25">
      <c r="A773" s="8" t="s">
        <v>2798</v>
      </c>
      <c r="B773" s="8" t="s">
        <v>414</v>
      </c>
      <c r="C773" s="8" t="s">
        <v>2</v>
      </c>
      <c r="D773" s="8">
        <v>4</v>
      </c>
      <c r="E773" s="8">
        <v>3</v>
      </c>
      <c r="F773" s="8" t="s">
        <v>20</v>
      </c>
      <c r="G773" s="8" t="s">
        <v>4</v>
      </c>
      <c r="H773" s="4" t="s">
        <v>111</v>
      </c>
      <c r="I773" s="2" t="s">
        <v>791</v>
      </c>
      <c r="J773" s="64">
        <v>43138</v>
      </c>
      <c r="K773" s="72" t="s">
        <v>824</v>
      </c>
      <c r="L773" s="72">
        <v>110</v>
      </c>
    </row>
    <row r="774" spans="1:12" ht="15" customHeight="1" x14ac:dyDescent="0.25">
      <c r="A774" s="8" t="s">
        <v>2799</v>
      </c>
      <c r="B774" s="8" t="s">
        <v>259</v>
      </c>
      <c r="C774" s="8" t="s">
        <v>183</v>
      </c>
      <c r="D774" s="8">
        <v>3</v>
      </c>
      <c r="E774" s="8">
        <v>3</v>
      </c>
      <c r="F774" s="8" t="s">
        <v>20</v>
      </c>
      <c r="G774" s="8" t="s">
        <v>4</v>
      </c>
      <c r="H774" s="13" t="s">
        <v>2299</v>
      </c>
      <c r="I774" s="2" t="s">
        <v>791</v>
      </c>
      <c r="J774" s="64">
        <v>43138</v>
      </c>
      <c r="K774" s="72" t="s">
        <v>2312</v>
      </c>
      <c r="L774" s="72" t="s">
        <v>2313</v>
      </c>
    </row>
    <row r="775" spans="1:12" ht="15" customHeight="1" x14ac:dyDescent="0.25">
      <c r="A775" s="8" t="s">
        <v>2800</v>
      </c>
      <c r="B775" s="8" t="s">
        <v>619</v>
      </c>
      <c r="C775" s="8" t="s">
        <v>39</v>
      </c>
      <c r="D775" s="8">
        <v>4</v>
      </c>
      <c r="E775" s="8">
        <v>4</v>
      </c>
      <c r="F775" s="8" t="s">
        <v>20</v>
      </c>
      <c r="G775" s="8" t="s">
        <v>4</v>
      </c>
      <c r="H775" s="4" t="s">
        <v>2306</v>
      </c>
      <c r="I775" s="2" t="s">
        <v>791</v>
      </c>
      <c r="J775" s="64">
        <v>43138</v>
      </c>
      <c r="K775" s="69" t="s">
        <v>2287</v>
      </c>
      <c r="L775" s="69">
        <v>302</v>
      </c>
    </row>
    <row r="776" spans="1:12" ht="15" customHeight="1" x14ac:dyDescent="0.25">
      <c r="A776" s="15" t="s">
        <v>2801</v>
      </c>
      <c r="B776" s="15" t="s">
        <v>137</v>
      </c>
      <c r="C776" s="15" t="s">
        <v>2</v>
      </c>
      <c r="D776" s="15">
        <v>4</v>
      </c>
      <c r="E776" s="15">
        <v>2</v>
      </c>
      <c r="F776" s="15" t="s">
        <v>20</v>
      </c>
      <c r="G776" s="15" t="s">
        <v>4</v>
      </c>
      <c r="H776" s="15" t="s">
        <v>382</v>
      </c>
      <c r="I776" s="2" t="s">
        <v>791</v>
      </c>
      <c r="J776" s="64">
        <v>43138</v>
      </c>
      <c r="K776" s="69" t="s">
        <v>2315</v>
      </c>
      <c r="L776" s="69">
        <v>111</v>
      </c>
    </row>
    <row r="777" spans="1:12" ht="15" customHeight="1" x14ac:dyDescent="0.25">
      <c r="A777" s="21" t="s">
        <v>2802</v>
      </c>
      <c r="B777" s="20" t="s">
        <v>81</v>
      </c>
      <c r="C777" s="22" t="s">
        <v>176</v>
      </c>
      <c r="D777" s="22">
        <v>2</v>
      </c>
      <c r="E777" s="22">
        <v>8</v>
      </c>
      <c r="F777" s="22" t="s">
        <v>20</v>
      </c>
      <c r="G777" s="22" t="s">
        <v>4</v>
      </c>
      <c r="H777" s="17" t="s">
        <v>2299</v>
      </c>
      <c r="I777" s="2" t="s">
        <v>787</v>
      </c>
      <c r="J777" s="64">
        <v>43138</v>
      </c>
      <c r="K777" s="72" t="s">
        <v>2312</v>
      </c>
      <c r="L777" s="72" t="s">
        <v>2313</v>
      </c>
    </row>
    <row r="778" spans="1:12" ht="15" customHeight="1" x14ac:dyDescent="0.25">
      <c r="A778" s="21" t="s">
        <v>2802</v>
      </c>
      <c r="B778" s="15" t="s">
        <v>81</v>
      </c>
      <c r="C778" s="14" t="s">
        <v>176</v>
      </c>
      <c r="D778" s="14">
        <v>2</v>
      </c>
      <c r="E778" s="14">
        <v>8</v>
      </c>
      <c r="F778" s="14" t="s">
        <v>20</v>
      </c>
      <c r="G778" s="14" t="s">
        <v>4</v>
      </c>
      <c r="H778" s="15" t="s">
        <v>2304</v>
      </c>
      <c r="I778" s="2" t="s">
        <v>788</v>
      </c>
      <c r="J778" s="64">
        <v>43138</v>
      </c>
      <c r="K778" s="72" t="s">
        <v>2285</v>
      </c>
      <c r="L778" s="72" t="s">
        <v>2284</v>
      </c>
    </row>
    <row r="779" spans="1:12" ht="15" customHeight="1" x14ac:dyDescent="0.25">
      <c r="A779" s="21" t="s">
        <v>2802</v>
      </c>
      <c r="B779" s="17" t="s">
        <v>81</v>
      </c>
      <c r="C779" s="24" t="s">
        <v>176</v>
      </c>
      <c r="D779" s="24">
        <v>2</v>
      </c>
      <c r="E779" s="24">
        <v>8</v>
      </c>
      <c r="F779" s="24" t="s">
        <v>20</v>
      </c>
      <c r="G779" s="24" t="s">
        <v>4</v>
      </c>
      <c r="H779" s="4" t="s">
        <v>2305</v>
      </c>
      <c r="I779" s="2" t="s">
        <v>789</v>
      </c>
      <c r="J779" s="64">
        <v>43138</v>
      </c>
      <c r="K779" s="72" t="s">
        <v>2314</v>
      </c>
      <c r="L779" s="72">
        <v>110</v>
      </c>
    </row>
    <row r="780" spans="1:12" ht="15" customHeight="1" x14ac:dyDescent="0.25">
      <c r="A780" s="21" t="s">
        <v>2802</v>
      </c>
      <c r="B780" s="20" t="s">
        <v>81</v>
      </c>
      <c r="C780" s="20" t="s">
        <v>176</v>
      </c>
      <c r="D780" s="20">
        <v>2</v>
      </c>
      <c r="E780" s="20">
        <v>8</v>
      </c>
      <c r="F780" s="20" t="s">
        <v>20</v>
      </c>
      <c r="G780" s="20" t="s">
        <v>4</v>
      </c>
      <c r="H780" s="4" t="s">
        <v>2307</v>
      </c>
      <c r="I780" s="2" t="s">
        <v>790</v>
      </c>
      <c r="J780" s="64">
        <v>43138</v>
      </c>
      <c r="K780" s="72" t="s">
        <v>824</v>
      </c>
      <c r="L780" s="72">
        <v>307</v>
      </c>
    </row>
    <row r="781" spans="1:12" ht="15" customHeight="1" x14ac:dyDescent="0.25">
      <c r="A781" s="21" t="s">
        <v>2802</v>
      </c>
      <c r="B781" s="15" t="s">
        <v>81</v>
      </c>
      <c r="C781" s="15" t="s">
        <v>176</v>
      </c>
      <c r="D781" s="15">
        <v>2</v>
      </c>
      <c r="E781" s="15">
        <v>8</v>
      </c>
      <c r="F781" s="15" t="s">
        <v>20</v>
      </c>
      <c r="G781" s="15" t="s">
        <v>4</v>
      </c>
      <c r="H781" s="4" t="s">
        <v>821</v>
      </c>
      <c r="I781" s="2" t="s">
        <v>791</v>
      </c>
      <c r="J781" s="64">
        <v>43138</v>
      </c>
      <c r="K781" s="69" t="s">
        <v>824</v>
      </c>
      <c r="L781" s="69">
        <v>304</v>
      </c>
    </row>
    <row r="782" spans="1:12" ht="15" customHeight="1" x14ac:dyDescent="0.25">
      <c r="A782" s="21" t="s">
        <v>2802</v>
      </c>
      <c r="B782" s="20" t="s">
        <v>81</v>
      </c>
      <c r="C782" s="20" t="s">
        <v>176</v>
      </c>
      <c r="D782" s="20">
        <v>2</v>
      </c>
      <c r="E782" s="20">
        <v>8</v>
      </c>
      <c r="F782" s="20" t="s">
        <v>20</v>
      </c>
      <c r="G782" s="20" t="s">
        <v>4</v>
      </c>
      <c r="H782" s="26" t="s">
        <v>2295</v>
      </c>
      <c r="I782" s="2" t="s">
        <v>792</v>
      </c>
      <c r="J782" s="64">
        <v>43138</v>
      </c>
      <c r="K782" s="69" t="s">
        <v>2287</v>
      </c>
      <c r="L782" s="69">
        <v>105</v>
      </c>
    </row>
    <row r="783" spans="1:12" ht="15" customHeight="1" x14ac:dyDescent="0.25">
      <c r="A783" s="21" t="s">
        <v>2802</v>
      </c>
      <c r="B783" s="17" t="s">
        <v>81</v>
      </c>
      <c r="C783" s="17" t="s">
        <v>176</v>
      </c>
      <c r="D783" s="17">
        <v>2</v>
      </c>
      <c r="E783" s="17">
        <v>8</v>
      </c>
      <c r="F783" s="17" t="s">
        <v>20</v>
      </c>
      <c r="G783" s="17" t="s">
        <v>4</v>
      </c>
      <c r="H783" s="15" t="s">
        <v>2302</v>
      </c>
      <c r="I783" s="2" t="s">
        <v>793</v>
      </c>
      <c r="J783" s="64">
        <v>43138</v>
      </c>
      <c r="K783" s="69" t="s">
        <v>824</v>
      </c>
      <c r="L783" s="69">
        <v>112</v>
      </c>
    </row>
    <row r="784" spans="1:12" ht="15" customHeight="1" x14ac:dyDescent="0.25">
      <c r="A784" s="20" t="s">
        <v>627</v>
      </c>
      <c r="B784" s="20" t="s">
        <v>628</v>
      </c>
      <c r="C784" s="20" t="s">
        <v>54</v>
      </c>
      <c r="D784" s="20">
        <v>1</v>
      </c>
      <c r="E784" s="20">
        <v>3</v>
      </c>
      <c r="F784" s="20" t="s">
        <v>20</v>
      </c>
      <c r="G784" s="20" t="s">
        <v>4</v>
      </c>
      <c r="H784" s="26" t="s">
        <v>2293</v>
      </c>
      <c r="I784" s="2" t="s">
        <v>792</v>
      </c>
      <c r="J784" s="64">
        <v>43138</v>
      </c>
      <c r="K784" s="69" t="s">
        <v>2286</v>
      </c>
      <c r="L784" s="69">
        <v>105</v>
      </c>
    </row>
    <row r="785" spans="1:12" ht="15" customHeight="1" x14ac:dyDescent="0.25">
      <c r="A785" s="4" t="s">
        <v>691</v>
      </c>
      <c r="B785" s="4" t="s">
        <v>692</v>
      </c>
      <c r="C785" s="4" t="s">
        <v>54</v>
      </c>
      <c r="D785" s="4">
        <v>2</v>
      </c>
      <c r="E785" s="4">
        <v>4</v>
      </c>
      <c r="F785" s="4" t="s">
        <v>20</v>
      </c>
      <c r="G785" s="4" t="s">
        <v>4</v>
      </c>
      <c r="H785" s="26" t="s">
        <v>2293</v>
      </c>
      <c r="I785" s="2" t="s">
        <v>792</v>
      </c>
      <c r="J785" s="64">
        <v>43138</v>
      </c>
      <c r="K785" s="72" t="s">
        <v>2286</v>
      </c>
      <c r="L785" s="72">
        <v>105</v>
      </c>
    </row>
    <row r="786" spans="1:12" ht="15" customHeight="1" x14ac:dyDescent="0.25">
      <c r="A786" s="20" t="s">
        <v>629</v>
      </c>
      <c r="B786" s="20" t="s">
        <v>630</v>
      </c>
      <c r="C786" s="20" t="s">
        <v>2</v>
      </c>
      <c r="D786" s="20">
        <v>1</v>
      </c>
      <c r="E786" s="20">
        <v>2</v>
      </c>
      <c r="F786" s="20" t="s">
        <v>20</v>
      </c>
      <c r="G786" s="20" t="s">
        <v>4</v>
      </c>
      <c r="H786" s="20" t="s">
        <v>820</v>
      </c>
      <c r="I786" s="2" t="s">
        <v>792</v>
      </c>
      <c r="J786" s="64">
        <v>43138</v>
      </c>
      <c r="K786" s="72" t="s">
        <v>2290</v>
      </c>
      <c r="L786" s="72">
        <v>107</v>
      </c>
    </row>
    <row r="787" spans="1:12" ht="15" customHeight="1" x14ac:dyDescent="0.25">
      <c r="A787" s="4" t="s">
        <v>631</v>
      </c>
      <c r="B787" s="4" t="s">
        <v>165</v>
      </c>
      <c r="C787" s="4" t="s">
        <v>2</v>
      </c>
      <c r="D787" s="4">
        <v>1</v>
      </c>
      <c r="E787" s="4">
        <v>3</v>
      </c>
      <c r="F787" s="4" t="s">
        <v>20</v>
      </c>
      <c r="G787" s="4" t="s">
        <v>4</v>
      </c>
      <c r="H787" s="17" t="s">
        <v>2299</v>
      </c>
      <c r="I787" s="2" t="s">
        <v>792</v>
      </c>
      <c r="J787" s="64">
        <v>43138</v>
      </c>
      <c r="K787" s="69" t="s">
        <v>2312</v>
      </c>
      <c r="L787" s="69" t="s">
        <v>2313</v>
      </c>
    </row>
    <row r="788" spans="1:12" ht="15" customHeight="1" x14ac:dyDescent="0.25">
      <c r="A788" s="4" t="s">
        <v>656</v>
      </c>
      <c r="B788" s="4" t="s">
        <v>657</v>
      </c>
      <c r="C788" s="4" t="s">
        <v>428</v>
      </c>
      <c r="D788" s="4">
        <v>3</v>
      </c>
      <c r="E788" s="4">
        <v>4</v>
      </c>
      <c r="F788" s="4" t="s">
        <v>20</v>
      </c>
      <c r="G788" s="4" t="s">
        <v>4</v>
      </c>
      <c r="H788" s="26" t="s">
        <v>2295</v>
      </c>
      <c r="I788" s="2" t="s">
        <v>792</v>
      </c>
      <c r="J788" s="64">
        <v>43138</v>
      </c>
      <c r="K788" s="69" t="s">
        <v>2287</v>
      </c>
      <c r="L788" s="69">
        <v>105</v>
      </c>
    </row>
    <row r="789" spans="1:12" ht="15" customHeight="1" x14ac:dyDescent="0.25">
      <c r="A789" s="4" t="s">
        <v>726</v>
      </c>
      <c r="B789" s="4" t="s">
        <v>727</v>
      </c>
      <c r="C789" s="4" t="s">
        <v>54</v>
      </c>
      <c r="D789" s="4">
        <v>4</v>
      </c>
      <c r="E789" s="4">
        <v>5</v>
      </c>
      <c r="F789" s="4" t="s">
        <v>20</v>
      </c>
      <c r="G789" s="4" t="s">
        <v>4</v>
      </c>
      <c r="H789" s="26" t="s">
        <v>2295</v>
      </c>
      <c r="I789" s="2" t="s">
        <v>792</v>
      </c>
      <c r="J789" s="64">
        <v>43138</v>
      </c>
      <c r="K789" s="72" t="s">
        <v>2287</v>
      </c>
      <c r="L789" s="72">
        <v>105</v>
      </c>
    </row>
    <row r="790" spans="1:12" ht="15" customHeight="1" x14ac:dyDescent="0.25">
      <c r="A790" s="4" t="s">
        <v>658</v>
      </c>
      <c r="B790" s="4" t="s">
        <v>659</v>
      </c>
      <c r="C790" s="4" t="s">
        <v>54</v>
      </c>
      <c r="D790" s="4">
        <v>3</v>
      </c>
      <c r="E790" s="4">
        <v>4</v>
      </c>
      <c r="F790" s="4" t="s">
        <v>20</v>
      </c>
      <c r="G790" s="4" t="s">
        <v>4</v>
      </c>
      <c r="H790" s="26" t="s">
        <v>2295</v>
      </c>
      <c r="I790" s="2" t="s">
        <v>792</v>
      </c>
      <c r="J790" s="64">
        <v>43138</v>
      </c>
      <c r="K790" s="72" t="s">
        <v>2287</v>
      </c>
      <c r="L790" s="72">
        <v>105</v>
      </c>
    </row>
    <row r="791" spans="1:12" ht="15" customHeight="1" x14ac:dyDescent="0.25">
      <c r="A791" s="4" t="s">
        <v>738</v>
      </c>
      <c r="B791" s="4" t="s">
        <v>739</v>
      </c>
      <c r="C791" s="4" t="s">
        <v>54</v>
      </c>
      <c r="D791" s="4">
        <v>4</v>
      </c>
      <c r="E791" s="4">
        <v>4</v>
      </c>
      <c r="F791" s="4" t="s">
        <v>20</v>
      </c>
      <c r="G791" s="4" t="s">
        <v>4</v>
      </c>
      <c r="H791" s="26" t="s">
        <v>2295</v>
      </c>
      <c r="I791" s="2" t="s">
        <v>792</v>
      </c>
      <c r="J791" s="64">
        <v>43138</v>
      </c>
      <c r="K791" s="69" t="s">
        <v>2287</v>
      </c>
      <c r="L791" s="69">
        <v>105</v>
      </c>
    </row>
    <row r="792" spans="1:12" ht="15" customHeight="1" x14ac:dyDescent="0.25">
      <c r="A792" s="4" t="s">
        <v>660</v>
      </c>
      <c r="B792" s="4" t="s">
        <v>661</v>
      </c>
      <c r="C792" s="4" t="s">
        <v>428</v>
      </c>
      <c r="D792" s="4">
        <v>3</v>
      </c>
      <c r="E792" s="4">
        <v>4</v>
      </c>
      <c r="F792" s="4" t="s">
        <v>20</v>
      </c>
      <c r="G792" s="4" t="s">
        <v>4</v>
      </c>
      <c r="H792" s="29" t="s">
        <v>2294</v>
      </c>
      <c r="I792" s="2" t="s">
        <v>792</v>
      </c>
      <c r="J792" s="64">
        <v>43138</v>
      </c>
      <c r="K792" s="69" t="s">
        <v>824</v>
      </c>
      <c r="L792" s="69">
        <v>105</v>
      </c>
    </row>
    <row r="793" spans="1:12" ht="15" customHeight="1" x14ac:dyDescent="0.25">
      <c r="A793" s="4" t="s">
        <v>728</v>
      </c>
      <c r="B793" s="4" t="s">
        <v>729</v>
      </c>
      <c r="C793" s="4" t="s">
        <v>428</v>
      </c>
      <c r="D793" s="4">
        <v>4</v>
      </c>
      <c r="E793" s="4">
        <v>4</v>
      </c>
      <c r="F793" s="4" t="s">
        <v>20</v>
      </c>
      <c r="G793" s="4" t="s">
        <v>4</v>
      </c>
      <c r="H793" s="29" t="s">
        <v>2294</v>
      </c>
      <c r="I793" s="2" t="s">
        <v>792</v>
      </c>
      <c r="J793" s="64">
        <v>43138</v>
      </c>
      <c r="K793" s="72" t="s">
        <v>824</v>
      </c>
      <c r="L793" s="72">
        <v>105</v>
      </c>
    </row>
    <row r="794" spans="1:12" ht="15" customHeight="1" x14ac:dyDescent="0.25">
      <c r="A794" s="4" t="s">
        <v>662</v>
      </c>
      <c r="B794" s="4" t="s">
        <v>663</v>
      </c>
      <c r="C794" s="4" t="s">
        <v>428</v>
      </c>
      <c r="D794" s="4">
        <v>3</v>
      </c>
      <c r="E794" s="4">
        <v>6</v>
      </c>
      <c r="F794" s="4" t="s">
        <v>20</v>
      </c>
      <c r="G794" s="4" t="s">
        <v>4</v>
      </c>
      <c r="H794" s="26" t="s">
        <v>2295</v>
      </c>
      <c r="I794" s="2" t="s">
        <v>792</v>
      </c>
      <c r="J794" s="64">
        <v>43138</v>
      </c>
      <c r="K794" s="72" t="s">
        <v>2287</v>
      </c>
      <c r="L794" s="72">
        <v>105</v>
      </c>
    </row>
    <row r="795" spans="1:12" ht="15" customHeight="1" x14ac:dyDescent="0.25">
      <c r="A795" s="4" t="s">
        <v>740</v>
      </c>
      <c r="B795" s="4" t="s">
        <v>741</v>
      </c>
      <c r="C795" s="4" t="s">
        <v>2</v>
      </c>
      <c r="D795" s="4">
        <v>4</v>
      </c>
      <c r="E795" s="4">
        <v>3</v>
      </c>
      <c r="F795" s="4" t="s">
        <v>20</v>
      </c>
      <c r="G795" s="4" t="s">
        <v>4</v>
      </c>
      <c r="H795" s="26" t="s">
        <v>2295</v>
      </c>
      <c r="I795" s="2" t="s">
        <v>792</v>
      </c>
      <c r="J795" s="64">
        <v>43138</v>
      </c>
      <c r="K795" s="69" t="s">
        <v>2287</v>
      </c>
      <c r="L795" s="69">
        <v>105</v>
      </c>
    </row>
    <row r="796" spans="1:12" ht="15" customHeight="1" x14ac:dyDescent="0.25">
      <c r="A796" s="4" t="s">
        <v>664</v>
      </c>
      <c r="B796" s="4" t="s">
        <v>665</v>
      </c>
      <c r="C796" s="4" t="s">
        <v>2</v>
      </c>
      <c r="D796" s="4">
        <v>3</v>
      </c>
      <c r="E796" s="4">
        <v>3</v>
      </c>
      <c r="F796" s="4" t="s">
        <v>20</v>
      </c>
      <c r="G796" s="4" t="s">
        <v>4</v>
      </c>
      <c r="H796" s="26" t="s">
        <v>2295</v>
      </c>
      <c r="I796" s="2" t="s">
        <v>792</v>
      </c>
      <c r="J796" s="64">
        <v>43138</v>
      </c>
      <c r="K796" s="69" t="s">
        <v>2287</v>
      </c>
      <c r="L796" s="69">
        <v>105</v>
      </c>
    </row>
    <row r="797" spans="1:12" ht="15" customHeight="1" x14ac:dyDescent="0.25">
      <c r="A797" s="4" t="s">
        <v>730</v>
      </c>
      <c r="B797" s="4" t="s">
        <v>723</v>
      </c>
      <c r="C797" s="4" t="s">
        <v>54</v>
      </c>
      <c r="D797" s="4">
        <v>4</v>
      </c>
      <c r="E797" s="4">
        <v>4</v>
      </c>
      <c r="F797" s="4" t="s">
        <v>20</v>
      </c>
      <c r="G797" s="4" t="s">
        <v>4</v>
      </c>
      <c r="H797" s="26" t="s">
        <v>2295</v>
      </c>
      <c r="I797" s="2" t="s">
        <v>792</v>
      </c>
      <c r="J797" s="64">
        <v>43138</v>
      </c>
      <c r="K797" s="69" t="s">
        <v>2287</v>
      </c>
      <c r="L797" s="69">
        <v>105</v>
      </c>
    </row>
    <row r="798" spans="1:12" ht="15" customHeight="1" x14ac:dyDescent="0.25">
      <c r="A798" s="4" t="s">
        <v>666</v>
      </c>
      <c r="B798" s="4" t="s">
        <v>646</v>
      </c>
      <c r="C798" s="4" t="s">
        <v>2</v>
      </c>
      <c r="D798" s="4">
        <v>3</v>
      </c>
      <c r="E798" s="4">
        <v>2</v>
      </c>
      <c r="F798" s="4" t="s">
        <v>20</v>
      </c>
      <c r="G798" s="4" t="s">
        <v>4</v>
      </c>
      <c r="H798" s="26" t="s">
        <v>2295</v>
      </c>
      <c r="I798" s="2" t="s">
        <v>792</v>
      </c>
      <c r="J798" s="64">
        <v>43138</v>
      </c>
      <c r="K798" s="72" t="s">
        <v>2287</v>
      </c>
      <c r="L798" s="72">
        <v>105</v>
      </c>
    </row>
    <row r="799" spans="1:12" ht="15" customHeight="1" x14ac:dyDescent="0.25">
      <c r="A799" s="4" t="s">
        <v>731</v>
      </c>
      <c r="B799" s="4" t="s">
        <v>721</v>
      </c>
      <c r="C799" s="4" t="s">
        <v>2</v>
      </c>
      <c r="D799" s="4">
        <v>4</v>
      </c>
      <c r="E799" s="4">
        <v>2</v>
      </c>
      <c r="F799" s="4" t="s">
        <v>20</v>
      </c>
      <c r="G799" s="4" t="s">
        <v>4</v>
      </c>
      <c r="H799" s="26" t="s">
        <v>2295</v>
      </c>
      <c r="I799" s="2" t="s">
        <v>792</v>
      </c>
      <c r="J799" s="64">
        <v>43138</v>
      </c>
      <c r="K799" s="72" t="s">
        <v>2287</v>
      </c>
      <c r="L799" s="72">
        <v>105</v>
      </c>
    </row>
    <row r="800" spans="1:12" ht="15" customHeight="1" x14ac:dyDescent="0.25">
      <c r="A800" s="4" t="s">
        <v>667</v>
      </c>
      <c r="B800" s="4" t="s">
        <v>655</v>
      </c>
      <c r="C800" s="4" t="s">
        <v>2</v>
      </c>
      <c r="D800" s="4">
        <v>3</v>
      </c>
      <c r="E800" s="4">
        <v>2</v>
      </c>
      <c r="F800" s="4" t="s">
        <v>20</v>
      </c>
      <c r="G800" s="4" t="s">
        <v>4</v>
      </c>
      <c r="H800" s="29" t="s">
        <v>2294</v>
      </c>
      <c r="I800" s="2" t="s">
        <v>792</v>
      </c>
      <c r="J800" s="64">
        <v>43138</v>
      </c>
      <c r="K800" s="69" t="s">
        <v>824</v>
      </c>
      <c r="L800" s="69">
        <v>105</v>
      </c>
    </row>
    <row r="801" spans="1:13" ht="15" customHeight="1" x14ac:dyDescent="0.25">
      <c r="A801" s="4" t="s">
        <v>732</v>
      </c>
      <c r="B801" s="4" t="s">
        <v>733</v>
      </c>
      <c r="C801" s="4" t="s">
        <v>2</v>
      </c>
      <c r="D801" s="4">
        <v>4</v>
      </c>
      <c r="E801" s="4">
        <v>3</v>
      </c>
      <c r="F801" s="4" t="s">
        <v>20</v>
      </c>
      <c r="G801" s="4" t="s">
        <v>4</v>
      </c>
      <c r="H801" s="29" t="s">
        <v>2294</v>
      </c>
      <c r="I801" s="2" t="s">
        <v>792</v>
      </c>
      <c r="J801" s="64">
        <v>43138</v>
      </c>
      <c r="K801" s="69" t="s">
        <v>824</v>
      </c>
      <c r="L801" s="69">
        <v>105</v>
      </c>
    </row>
    <row r="802" spans="1:13" ht="15" customHeight="1" x14ac:dyDescent="0.25">
      <c r="A802" s="4" t="s">
        <v>668</v>
      </c>
      <c r="B802" s="4" t="s">
        <v>669</v>
      </c>
      <c r="C802" s="4" t="s">
        <v>11</v>
      </c>
      <c r="D802" s="4">
        <v>3</v>
      </c>
      <c r="E802" s="4">
        <v>4</v>
      </c>
      <c r="F802" s="4" t="s">
        <v>20</v>
      </c>
      <c r="G802" s="4" t="s">
        <v>4</v>
      </c>
      <c r="H802" s="29" t="s">
        <v>2294</v>
      </c>
      <c r="I802" s="2" t="s">
        <v>792</v>
      </c>
      <c r="J802" s="64">
        <v>43138</v>
      </c>
      <c r="K802" s="69" t="s">
        <v>824</v>
      </c>
      <c r="L802" s="69">
        <v>105</v>
      </c>
    </row>
    <row r="803" spans="1:13" ht="15" customHeight="1" x14ac:dyDescent="0.25">
      <c r="A803" s="4" t="s">
        <v>734</v>
      </c>
      <c r="B803" s="4" t="s">
        <v>735</v>
      </c>
      <c r="C803" s="4" t="s">
        <v>2</v>
      </c>
      <c r="D803" s="4">
        <v>4</v>
      </c>
      <c r="E803" s="4">
        <v>3</v>
      </c>
      <c r="F803" s="4" t="s">
        <v>20</v>
      </c>
      <c r="G803" s="4" t="s">
        <v>4</v>
      </c>
      <c r="H803" s="29" t="s">
        <v>2294</v>
      </c>
      <c r="I803" s="2" t="s">
        <v>792</v>
      </c>
      <c r="J803" s="64">
        <v>43138</v>
      </c>
      <c r="K803" s="69" t="s">
        <v>824</v>
      </c>
      <c r="L803" s="69">
        <v>105</v>
      </c>
    </row>
    <row r="804" spans="1:13" ht="15" customHeight="1" x14ac:dyDescent="0.25">
      <c r="A804" s="4" t="s">
        <v>736</v>
      </c>
      <c r="B804" s="4" t="s">
        <v>737</v>
      </c>
      <c r="C804" s="4" t="s">
        <v>428</v>
      </c>
      <c r="D804" s="4">
        <v>4</v>
      </c>
      <c r="E804" s="4">
        <v>6</v>
      </c>
      <c r="F804" s="4" t="s">
        <v>20</v>
      </c>
      <c r="G804" s="4" t="s">
        <v>4</v>
      </c>
      <c r="H804" s="29" t="s">
        <v>2294</v>
      </c>
      <c r="I804" s="2" t="s">
        <v>792</v>
      </c>
      <c r="J804" s="64">
        <v>43138</v>
      </c>
      <c r="K804" s="72" t="s">
        <v>824</v>
      </c>
      <c r="L804" s="72">
        <v>105</v>
      </c>
    </row>
    <row r="805" spans="1:13" ht="15" customHeight="1" x14ac:dyDescent="0.25">
      <c r="A805" s="20" t="s">
        <v>632</v>
      </c>
      <c r="B805" s="20" t="s">
        <v>633</v>
      </c>
      <c r="C805" s="20" t="s">
        <v>11</v>
      </c>
      <c r="D805" s="20">
        <v>1</v>
      </c>
      <c r="E805" s="20">
        <v>3</v>
      </c>
      <c r="F805" s="20" t="s">
        <v>20</v>
      </c>
      <c r="G805" s="20" t="s">
        <v>4</v>
      </c>
      <c r="H805" s="26" t="s">
        <v>2292</v>
      </c>
      <c r="I805" s="2" t="s">
        <v>792</v>
      </c>
      <c r="J805" s="64">
        <v>43138</v>
      </c>
      <c r="K805" s="72" t="s">
        <v>2287</v>
      </c>
      <c r="L805" s="72">
        <v>105</v>
      </c>
    </row>
    <row r="806" spans="1:13" ht="15" customHeight="1" x14ac:dyDescent="0.25">
      <c r="A806" s="20" t="s">
        <v>693</v>
      </c>
      <c r="B806" s="20" t="s">
        <v>79</v>
      </c>
      <c r="C806" s="20" t="s">
        <v>2</v>
      </c>
      <c r="D806" s="20">
        <v>2</v>
      </c>
      <c r="E806" s="20">
        <v>4</v>
      </c>
      <c r="F806" s="20" t="s">
        <v>20</v>
      </c>
      <c r="G806" s="20" t="s">
        <v>4</v>
      </c>
      <c r="H806" s="26" t="s">
        <v>2292</v>
      </c>
      <c r="I806" s="2" t="s">
        <v>792</v>
      </c>
      <c r="J806" s="64">
        <v>43138</v>
      </c>
      <c r="K806" s="69" t="s">
        <v>2287</v>
      </c>
      <c r="L806" s="69">
        <v>105</v>
      </c>
    </row>
    <row r="807" spans="1:13" ht="15" customHeight="1" x14ac:dyDescent="0.25">
      <c r="A807" s="4" t="s">
        <v>694</v>
      </c>
      <c r="B807" s="4" t="s">
        <v>695</v>
      </c>
      <c r="C807" s="4" t="s">
        <v>2</v>
      </c>
      <c r="D807" s="4">
        <v>2</v>
      </c>
      <c r="E807" s="4">
        <v>4</v>
      </c>
      <c r="F807" s="4" t="s">
        <v>20</v>
      </c>
      <c r="G807" s="4" t="s">
        <v>4</v>
      </c>
      <c r="H807" s="2" t="s">
        <v>2299</v>
      </c>
      <c r="I807" s="2" t="s">
        <v>792</v>
      </c>
      <c r="J807" s="64">
        <v>43138</v>
      </c>
      <c r="K807" s="69"/>
      <c r="L807" s="69"/>
    </row>
    <row r="808" spans="1:13" ht="15" customHeight="1" x14ac:dyDescent="0.25">
      <c r="A808" s="4" t="s">
        <v>696</v>
      </c>
      <c r="B808" s="4" t="s">
        <v>697</v>
      </c>
      <c r="C808" s="4" t="s">
        <v>2</v>
      </c>
      <c r="D808" s="4">
        <v>2</v>
      </c>
      <c r="E808" s="4">
        <v>2</v>
      </c>
      <c r="F808" s="4" t="s">
        <v>20</v>
      </c>
      <c r="G808" s="4" t="s">
        <v>4</v>
      </c>
      <c r="H808" s="29" t="s">
        <v>2294</v>
      </c>
      <c r="I808" s="2" t="s">
        <v>792</v>
      </c>
      <c r="J808" s="64">
        <v>43138</v>
      </c>
      <c r="K808" s="69" t="s">
        <v>824</v>
      </c>
      <c r="L808" s="69">
        <v>105</v>
      </c>
    </row>
    <row r="809" spans="1:13" ht="15" customHeight="1" x14ac:dyDescent="0.25">
      <c r="A809" s="20" t="s">
        <v>634</v>
      </c>
      <c r="B809" s="20" t="s">
        <v>6</v>
      </c>
      <c r="C809" s="20" t="s">
        <v>2</v>
      </c>
      <c r="D809" s="20">
        <v>1</v>
      </c>
      <c r="E809" s="20">
        <v>3</v>
      </c>
      <c r="F809" s="20" t="s">
        <v>20</v>
      </c>
      <c r="G809" s="20" t="s">
        <v>4</v>
      </c>
      <c r="H809" s="26" t="s">
        <v>2295</v>
      </c>
      <c r="I809" s="2" t="s">
        <v>792</v>
      </c>
      <c r="J809" s="64">
        <v>43138</v>
      </c>
      <c r="K809" s="69" t="s">
        <v>2287</v>
      </c>
      <c r="L809" s="69">
        <v>105</v>
      </c>
    </row>
    <row r="810" spans="1:13" ht="15" customHeight="1" x14ac:dyDescent="0.25">
      <c r="A810" s="4" t="s">
        <v>698</v>
      </c>
      <c r="B810" s="4" t="s">
        <v>699</v>
      </c>
      <c r="C810" s="4" t="s">
        <v>2</v>
      </c>
      <c r="D810" s="4">
        <v>2</v>
      </c>
      <c r="E810" s="4">
        <v>2</v>
      </c>
      <c r="F810" s="4" t="s">
        <v>20</v>
      </c>
      <c r="G810" s="4" t="s">
        <v>4</v>
      </c>
      <c r="H810" s="26" t="s">
        <v>2295</v>
      </c>
      <c r="I810" s="2" t="s">
        <v>792</v>
      </c>
      <c r="J810" s="64">
        <v>43138</v>
      </c>
      <c r="K810" s="69" t="s">
        <v>2287</v>
      </c>
      <c r="L810" s="69">
        <v>105</v>
      </c>
    </row>
    <row r="811" spans="1:13" ht="15" customHeight="1" x14ac:dyDescent="0.25">
      <c r="A811" s="20" t="s">
        <v>635</v>
      </c>
      <c r="B811" s="20" t="s">
        <v>67</v>
      </c>
      <c r="C811" s="20" t="s">
        <v>2</v>
      </c>
      <c r="D811" s="20">
        <v>1</v>
      </c>
      <c r="E811" s="20">
        <v>2</v>
      </c>
      <c r="F811" s="20" t="s">
        <v>20</v>
      </c>
      <c r="G811" s="20" t="s">
        <v>4</v>
      </c>
      <c r="H811" s="26" t="s">
        <v>2295</v>
      </c>
      <c r="I811" s="2" t="s">
        <v>792</v>
      </c>
      <c r="J811" s="64">
        <v>43138</v>
      </c>
      <c r="K811" s="69" t="s">
        <v>2287</v>
      </c>
      <c r="L811" s="69">
        <v>105</v>
      </c>
    </row>
    <row r="812" spans="1:13" ht="15" customHeight="1" x14ac:dyDescent="0.25">
      <c r="A812" s="4" t="s">
        <v>700</v>
      </c>
      <c r="B812" s="4" t="s">
        <v>689</v>
      </c>
      <c r="C812" s="4" t="s">
        <v>2</v>
      </c>
      <c r="D812" s="4">
        <v>2</v>
      </c>
      <c r="E812" s="4">
        <v>2</v>
      </c>
      <c r="F812" s="4" t="s">
        <v>20</v>
      </c>
      <c r="G812" s="4" t="s">
        <v>4</v>
      </c>
      <c r="H812" s="29" t="s">
        <v>2294</v>
      </c>
      <c r="I812" s="2" t="s">
        <v>792</v>
      </c>
      <c r="J812" s="64">
        <v>43138</v>
      </c>
      <c r="K812" s="72" t="s">
        <v>824</v>
      </c>
      <c r="L812" s="72">
        <v>105</v>
      </c>
    </row>
    <row r="813" spans="1:13" ht="15" customHeight="1" x14ac:dyDescent="0.25">
      <c r="A813" s="20" t="s">
        <v>701</v>
      </c>
      <c r="B813" s="20" t="s">
        <v>684</v>
      </c>
      <c r="C813" s="20" t="s">
        <v>2</v>
      </c>
      <c r="D813" s="20">
        <v>2</v>
      </c>
      <c r="E813" s="20">
        <v>2</v>
      </c>
      <c r="F813" s="20" t="s">
        <v>20</v>
      </c>
      <c r="G813" s="20" t="s">
        <v>4</v>
      </c>
      <c r="H813" s="26" t="s">
        <v>2295</v>
      </c>
      <c r="I813" s="2" t="s">
        <v>792</v>
      </c>
      <c r="J813" s="64">
        <v>43138</v>
      </c>
      <c r="K813" s="72" t="s">
        <v>2287</v>
      </c>
      <c r="L813" s="72">
        <v>105</v>
      </c>
    </row>
    <row r="814" spans="1:13" ht="15" customHeight="1" x14ac:dyDescent="0.25">
      <c r="A814" s="21" t="s">
        <v>132</v>
      </c>
      <c r="B814" s="20" t="s">
        <v>14</v>
      </c>
      <c r="C814" s="22" t="s">
        <v>2</v>
      </c>
      <c r="D814" s="22">
        <v>1</v>
      </c>
      <c r="E814" s="22">
        <v>2</v>
      </c>
      <c r="F814" s="22" t="s">
        <v>20</v>
      </c>
      <c r="G814" s="22" t="s">
        <v>4</v>
      </c>
      <c r="H814" s="4" t="s">
        <v>2303</v>
      </c>
      <c r="I814" s="2" t="s">
        <v>787</v>
      </c>
      <c r="J814" s="64">
        <v>43138</v>
      </c>
      <c r="K814" s="24" t="s">
        <v>2288</v>
      </c>
      <c r="L814" s="24">
        <v>107</v>
      </c>
    </row>
    <row r="815" spans="1:13" ht="15" customHeight="1" x14ac:dyDescent="0.25">
      <c r="A815" s="16" t="s">
        <v>132</v>
      </c>
      <c r="B815" s="15" t="s">
        <v>14</v>
      </c>
      <c r="C815" s="14" t="s">
        <v>2</v>
      </c>
      <c r="D815" s="14">
        <v>1</v>
      </c>
      <c r="E815" s="14">
        <v>2</v>
      </c>
      <c r="F815" s="14" t="s">
        <v>20</v>
      </c>
      <c r="G815" s="14" t="s">
        <v>4</v>
      </c>
      <c r="H815" s="15" t="s">
        <v>2298</v>
      </c>
      <c r="I815" s="2" t="s">
        <v>788</v>
      </c>
      <c r="J815" s="64">
        <v>43138</v>
      </c>
      <c r="K815" s="72" t="s">
        <v>2288</v>
      </c>
      <c r="L815" s="72">
        <v>111</v>
      </c>
      <c r="M815" s="32"/>
    </row>
    <row r="816" spans="1:13" ht="15" customHeight="1" x14ac:dyDescent="0.25">
      <c r="A816" s="20" t="s">
        <v>132</v>
      </c>
      <c r="B816" s="20" t="s">
        <v>14</v>
      </c>
      <c r="C816" s="20" t="s">
        <v>2</v>
      </c>
      <c r="D816" s="20">
        <v>1</v>
      </c>
      <c r="E816" s="20">
        <v>2</v>
      </c>
      <c r="F816" s="20" t="s">
        <v>20</v>
      </c>
      <c r="G816" s="20" t="s">
        <v>4</v>
      </c>
      <c r="H816" s="15" t="s">
        <v>2298</v>
      </c>
      <c r="I816" s="2" t="s">
        <v>790</v>
      </c>
      <c r="J816" s="64">
        <v>43138</v>
      </c>
      <c r="K816" s="72" t="s">
        <v>2288</v>
      </c>
      <c r="L816" s="72">
        <v>111</v>
      </c>
    </row>
    <row r="817" spans="1:12" ht="15" customHeight="1" x14ac:dyDescent="0.25">
      <c r="A817" s="15" t="s">
        <v>132</v>
      </c>
      <c r="B817" s="15" t="s">
        <v>14</v>
      </c>
      <c r="C817" s="15" t="s">
        <v>2</v>
      </c>
      <c r="D817" s="15">
        <v>1</v>
      </c>
      <c r="E817" s="15">
        <v>2</v>
      </c>
      <c r="F817" s="15" t="s">
        <v>20</v>
      </c>
      <c r="G817" s="15" t="s">
        <v>4</v>
      </c>
      <c r="H817" s="15" t="s">
        <v>2298</v>
      </c>
      <c r="I817" s="2" t="s">
        <v>791</v>
      </c>
      <c r="J817" s="64">
        <v>43138</v>
      </c>
      <c r="K817" s="72" t="s">
        <v>2288</v>
      </c>
      <c r="L817" s="72">
        <v>111</v>
      </c>
    </row>
    <row r="818" spans="1:12" ht="15" customHeight="1" x14ac:dyDescent="0.25">
      <c r="A818" s="20" t="s">
        <v>132</v>
      </c>
      <c r="B818" s="20" t="s">
        <v>14</v>
      </c>
      <c r="C818" s="20" t="s">
        <v>2</v>
      </c>
      <c r="D818" s="20">
        <v>1</v>
      </c>
      <c r="E818" s="20">
        <v>2</v>
      </c>
      <c r="F818" s="20" t="s">
        <v>20</v>
      </c>
      <c r="G818" s="20" t="s">
        <v>4</v>
      </c>
      <c r="H818" s="15" t="s">
        <v>2298</v>
      </c>
      <c r="I818" s="2" t="s">
        <v>792</v>
      </c>
      <c r="J818" s="64">
        <v>43138</v>
      </c>
      <c r="K818" s="72" t="s">
        <v>2288</v>
      </c>
      <c r="L818" s="72">
        <v>111</v>
      </c>
    </row>
    <row r="819" spans="1:12" ht="15" customHeight="1" x14ac:dyDescent="0.25">
      <c r="A819" s="17" t="s">
        <v>132</v>
      </c>
      <c r="B819" s="17" t="s">
        <v>14</v>
      </c>
      <c r="C819" s="17" t="s">
        <v>2</v>
      </c>
      <c r="D819" s="17">
        <v>1</v>
      </c>
      <c r="E819" s="17">
        <v>2</v>
      </c>
      <c r="F819" s="17" t="s">
        <v>20</v>
      </c>
      <c r="G819" s="17" t="s">
        <v>4</v>
      </c>
      <c r="H819" s="15" t="s">
        <v>2298</v>
      </c>
      <c r="I819" s="2" t="s">
        <v>793</v>
      </c>
      <c r="J819" s="64">
        <v>43138</v>
      </c>
      <c r="K819" s="69" t="s">
        <v>2288</v>
      </c>
      <c r="L819" s="69">
        <v>111</v>
      </c>
    </row>
    <row r="820" spans="1:12" ht="15" customHeight="1" x14ac:dyDescent="0.25">
      <c r="A820" s="21" t="s">
        <v>177</v>
      </c>
      <c r="B820" s="26" t="s">
        <v>76</v>
      </c>
      <c r="C820" s="22" t="s">
        <v>2</v>
      </c>
      <c r="D820" s="22">
        <v>2</v>
      </c>
      <c r="E820" s="22">
        <v>2</v>
      </c>
      <c r="F820" s="22" t="s">
        <v>20</v>
      </c>
      <c r="G820" s="22" t="s">
        <v>4</v>
      </c>
      <c r="H820" s="4" t="s">
        <v>2303</v>
      </c>
      <c r="I820" s="2" t="s">
        <v>787</v>
      </c>
      <c r="J820" s="64">
        <v>43138</v>
      </c>
      <c r="K820" s="24" t="s">
        <v>2288</v>
      </c>
      <c r="L820" s="24">
        <v>107</v>
      </c>
    </row>
    <row r="821" spans="1:12" ht="15" customHeight="1" x14ac:dyDescent="0.25">
      <c r="A821" s="16" t="s">
        <v>177</v>
      </c>
      <c r="B821" s="26" t="s">
        <v>76</v>
      </c>
      <c r="C821" s="14" t="s">
        <v>2</v>
      </c>
      <c r="D821" s="14">
        <v>2</v>
      </c>
      <c r="E821" s="14">
        <v>2</v>
      </c>
      <c r="F821" s="14" t="s">
        <v>20</v>
      </c>
      <c r="G821" s="14" t="s">
        <v>4</v>
      </c>
      <c r="H821" s="15" t="s">
        <v>2298</v>
      </c>
      <c r="I821" s="2" t="s">
        <v>788</v>
      </c>
      <c r="J821" s="64">
        <v>43138</v>
      </c>
      <c r="K821" s="69" t="s">
        <v>2288</v>
      </c>
      <c r="L821" s="69">
        <v>111</v>
      </c>
    </row>
    <row r="822" spans="1:12" ht="15" customHeight="1" x14ac:dyDescent="0.25">
      <c r="A822" s="20" t="s">
        <v>177</v>
      </c>
      <c r="B822" s="26" t="s">
        <v>76</v>
      </c>
      <c r="C822" s="20" t="s">
        <v>2</v>
      </c>
      <c r="D822" s="20">
        <v>2</v>
      </c>
      <c r="E822" s="20">
        <v>2</v>
      </c>
      <c r="F822" s="20" t="s">
        <v>20</v>
      </c>
      <c r="G822" s="20" t="s">
        <v>4</v>
      </c>
      <c r="H822" s="15" t="s">
        <v>2298</v>
      </c>
      <c r="I822" s="2" t="s">
        <v>790</v>
      </c>
      <c r="J822" s="64">
        <v>43138</v>
      </c>
      <c r="K822" s="69" t="s">
        <v>2288</v>
      </c>
      <c r="L822" s="69">
        <v>111</v>
      </c>
    </row>
    <row r="823" spans="1:12" ht="15" customHeight="1" x14ac:dyDescent="0.25">
      <c r="A823" s="15" t="s">
        <v>177</v>
      </c>
      <c r="B823" s="26" t="s">
        <v>76</v>
      </c>
      <c r="C823" s="15" t="s">
        <v>2</v>
      </c>
      <c r="D823" s="15">
        <v>2</v>
      </c>
      <c r="E823" s="15">
        <v>2</v>
      </c>
      <c r="F823" s="15" t="s">
        <v>20</v>
      </c>
      <c r="G823" s="15" t="s">
        <v>4</v>
      </c>
      <c r="H823" s="15" t="s">
        <v>2298</v>
      </c>
      <c r="I823" s="2" t="s">
        <v>791</v>
      </c>
      <c r="J823" s="64">
        <v>43138</v>
      </c>
      <c r="K823" s="69" t="s">
        <v>2288</v>
      </c>
      <c r="L823" s="69">
        <v>111</v>
      </c>
    </row>
    <row r="824" spans="1:12" ht="15" customHeight="1" x14ac:dyDescent="0.25">
      <c r="A824" s="20" t="s">
        <v>177</v>
      </c>
      <c r="B824" s="26" t="s">
        <v>76</v>
      </c>
      <c r="C824" s="20" t="s">
        <v>2</v>
      </c>
      <c r="D824" s="20">
        <v>2</v>
      </c>
      <c r="E824" s="20">
        <v>2</v>
      </c>
      <c r="F824" s="20" t="s">
        <v>20</v>
      </c>
      <c r="G824" s="20" t="s">
        <v>4</v>
      </c>
      <c r="H824" s="15" t="s">
        <v>2298</v>
      </c>
      <c r="I824" s="2" t="s">
        <v>792</v>
      </c>
      <c r="J824" s="64">
        <v>43138</v>
      </c>
      <c r="K824" s="72" t="s">
        <v>2288</v>
      </c>
      <c r="L824" s="72">
        <v>111</v>
      </c>
    </row>
    <row r="825" spans="1:12" ht="15" customHeight="1" x14ac:dyDescent="0.25">
      <c r="A825" s="17" t="s">
        <v>177</v>
      </c>
      <c r="B825" s="26" t="s">
        <v>76</v>
      </c>
      <c r="C825" s="17" t="s">
        <v>2</v>
      </c>
      <c r="D825" s="17">
        <v>2</v>
      </c>
      <c r="E825" s="17">
        <v>2</v>
      </c>
      <c r="F825" s="17" t="s">
        <v>20</v>
      </c>
      <c r="G825" s="17" t="s">
        <v>4</v>
      </c>
      <c r="H825" s="15" t="s">
        <v>2298</v>
      </c>
      <c r="I825" s="2" t="s">
        <v>793</v>
      </c>
      <c r="J825" s="64">
        <v>43138</v>
      </c>
      <c r="K825" s="69" t="s">
        <v>2288</v>
      </c>
      <c r="L825" s="69">
        <v>111</v>
      </c>
    </row>
    <row r="826" spans="1:12" ht="15" customHeight="1" x14ac:dyDescent="0.25">
      <c r="A826" s="20" t="s">
        <v>2803</v>
      </c>
      <c r="B826" s="20" t="s">
        <v>12</v>
      </c>
      <c r="C826" s="20" t="s">
        <v>2</v>
      </c>
      <c r="D826" s="20">
        <v>1</v>
      </c>
      <c r="E826" s="20">
        <v>2</v>
      </c>
      <c r="F826" s="20" t="s">
        <v>20</v>
      </c>
      <c r="G826" s="20" t="s">
        <v>4</v>
      </c>
      <c r="H826" s="26" t="s">
        <v>2296</v>
      </c>
      <c r="I826" s="2" t="s">
        <v>792</v>
      </c>
      <c r="J826" s="70">
        <v>43138</v>
      </c>
      <c r="K826" s="24" t="s">
        <v>2289</v>
      </c>
      <c r="L826" s="24">
        <v>111</v>
      </c>
    </row>
    <row r="827" spans="1:12" ht="15" customHeight="1" x14ac:dyDescent="0.25">
      <c r="A827" s="20" t="s">
        <v>2804</v>
      </c>
      <c r="B827" s="26" t="s">
        <v>74</v>
      </c>
      <c r="C827" s="20" t="s">
        <v>2</v>
      </c>
      <c r="D827" s="20">
        <v>2</v>
      </c>
      <c r="E827" s="20">
        <v>2</v>
      </c>
      <c r="F827" s="20" t="s">
        <v>20</v>
      </c>
      <c r="G827" s="20" t="s">
        <v>4</v>
      </c>
      <c r="H827" s="26" t="s">
        <v>2296</v>
      </c>
      <c r="I827" s="2" t="s">
        <v>792</v>
      </c>
      <c r="J827" s="70">
        <v>43138</v>
      </c>
      <c r="K827" s="24" t="s">
        <v>2289</v>
      </c>
      <c r="L827" s="24">
        <v>111</v>
      </c>
    </row>
    <row r="828" spans="1:12" ht="15" customHeight="1" x14ac:dyDescent="0.25">
      <c r="A828" s="20" t="s">
        <v>2805</v>
      </c>
      <c r="B828" s="20" t="s">
        <v>13</v>
      </c>
      <c r="C828" s="20" t="s">
        <v>2</v>
      </c>
      <c r="D828" s="20">
        <v>1</v>
      </c>
      <c r="E828" s="20">
        <v>2</v>
      </c>
      <c r="F828" s="20" t="s">
        <v>20</v>
      </c>
      <c r="G828" s="20" t="s">
        <v>4</v>
      </c>
      <c r="H828" s="26" t="s">
        <v>2291</v>
      </c>
      <c r="I828" s="2" t="s">
        <v>792</v>
      </c>
      <c r="J828" s="64">
        <v>43138</v>
      </c>
      <c r="K828" s="72" t="s">
        <v>2290</v>
      </c>
      <c r="L828" s="72">
        <v>111</v>
      </c>
    </row>
    <row r="829" spans="1:12" ht="15" customHeight="1" x14ac:dyDescent="0.25">
      <c r="A829" s="20" t="s">
        <v>2806</v>
      </c>
      <c r="B829" s="20" t="s">
        <v>75</v>
      </c>
      <c r="C829" s="20" t="s">
        <v>2</v>
      </c>
      <c r="D829" s="20">
        <v>2</v>
      </c>
      <c r="E829" s="20">
        <v>2</v>
      </c>
      <c r="F829" s="20" t="s">
        <v>20</v>
      </c>
      <c r="G829" s="20" t="s">
        <v>4</v>
      </c>
      <c r="H829" s="26" t="s">
        <v>2291</v>
      </c>
      <c r="I829" s="2" t="s">
        <v>792</v>
      </c>
      <c r="J829" s="64">
        <v>43138</v>
      </c>
      <c r="K829" s="72" t="s">
        <v>2290</v>
      </c>
      <c r="L829" s="72">
        <v>111</v>
      </c>
    </row>
    <row r="830" spans="1:12" ht="15" customHeight="1" x14ac:dyDescent="0.25">
      <c r="A830" s="20" t="s">
        <v>2807</v>
      </c>
      <c r="B830" s="20" t="s">
        <v>14</v>
      </c>
      <c r="C830" s="20" t="s">
        <v>2</v>
      </c>
      <c r="D830" s="20">
        <v>1</v>
      </c>
      <c r="E830" s="20">
        <v>2</v>
      </c>
      <c r="F830" s="20" t="s">
        <v>20</v>
      </c>
      <c r="G830" s="20" t="s">
        <v>4</v>
      </c>
      <c r="H830" s="15" t="s">
        <v>2298</v>
      </c>
      <c r="I830" s="2" t="s">
        <v>792</v>
      </c>
      <c r="J830" s="64">
        <v>43138</v>
      </c>
      <c r="K830" s="72" t="s">
        <v>2288</v>
      </c>
      <c r="L830" s="72">
        <v>111</v>
      </c>
    </row>
    <row r="831" spans="1:12" ht="15" customHeight="1" x14ac:dyDescent="0.25">
      <c r="A831" s="20" t="s">
        <v>2808</v>
      </c>
      <c r="B831" s="26" t="s">
        <v>76</v>
      </c>
      <c r="C831" s="20" t="s">
        <v>2</v>
      </c>
      <c r="D831" s="20">
        <v>2</v>
      </c>
      <c r="E831" s="20">
        <v>2</v>
      </c>
      <c r="F831" s="20" t="s">
        <v>20</v>
      </c>
      <c r="G831" s="20" t="s">
        <v>4</v>
      </c>
      <c r="H831" s="15" t="s">
        <v>2298</v>
      </c>
      <c r="I831" s="2" t="s">
        <v>792</v>
      </c>
      <c r="J831" s="64">
        <v>43138</v>
      </c>
      <c r="K831" s="72" t="s">
        <v>2288</v>
      </c>
      <c r="L831" s="72">
        <v>111</v>
      </c>
    </row>
    <row r="832" spans="1:12" ht="15" customHeight="1" x14ac:dyDescent="0.25">
      <c r="A832" s="20" t="s">
        <v>2809</v>
      </c>
      <c r="B832" s="4" t="s">
        <v>636</v>
      </c>
      <c r="C832" s="4" t="s">
        <v>11</v>
      </c>
      <c r="D832" s="4">
        <v>1</v>
      </c>
      <c r="E832" s="4">
        <v>5</v>
      </c>
      <c r="F832" s="4" t="s">
        <v>20</v>
      </c>
      <c r="G832" s="4" t="s">
        <v>4</v>
      </c>
      <c r="H832" s="26" t="s">
        <v>2292</v>
      </c>
      <c r="I832" s="2" t="s">
        <v>792</v>
      </c>
      <c r="J832" s="64">
        <v>43138</v>
      </c>
      <c r="K832" s="69" t="s">
        <v>2287</v>
      </c>
      <c r="L832" s="69">
        <v>105</v>
      </c>
    </row>
    <row r="833" spans="1:12" ht="15" customHeight="1" x14ac:dyDescent="0.25">
      <c r="A833" s="20" t="s">
        <v>2810</v>
      </c>
      <c r="B833" s="20" t="s">
        <v>65</v>
      </c>
      <c r="C833" s="20" t="s">
        <v>54</v>
      </c>
      <c r="D833" s="20">
        <v>2</v>
      </c>
      <c r="E833" s="20">
        <v>3</v>
      </c>
      <c r="F833" s="20" t="s">
        <v>20</v>
      </c>
      <c r="G833" s="20" t="s">
        <v>4</v>
      </c>
      <c r="H833" s="26" t="s">
        <v>2293</v>
      </c>
      <c r="I833" s="2" t="s">
        <v>792</v>
      </c>
      <c r="J833" s="64">
        <v>43138</v>
      </c>
      <c r="K833" s="69" t="s">
        <v>2286</v>
      </c>
      <c r="L833" s="69">
        <v>105</v>
      </c>
    </row>
    <row r="834" spans="1:12" ht="15" customHeight="1" x14ac:dyDescent="0.25">
      <c r="A834" s="20" t="s">
        <v>2811</v>
      </c>
      <c r="B834" s="20" t="s">
        <v>637</v>
      </c>
      <c r="C834" s="20" t="s">
        <v>54</v>
      </c>
      <c r="D834" s="20">
        <v>1</v>
      </c>
      <c r="E834" s="20">
        <v>4</v>
      </c>
      <c r="F834" s="20" t="s">
        <v>20</v>
      </c>
      <c r="G834" s="20" t="s">
        <v>4</v>
      </c>
      <c r="H834" s="29" t="s">
        <v>2294</v>
      </c>
      <c r="I834" s="2" t="s">
        <v>792</v>
      </c>
      <c r="J834" s="64">
        <v>43138</v>
      </c>
      <c r="K834" s="72" t="s">
        <v>824</v>
      </c>
      <c r="L834" s="72">
        <v>105</v>
      </c>
    </row>
    <row r="835" spans="1:12" ht="15" customHeight="1" x14ac:dyDescent="0.25">
      <c r="A835" s="20" t="s">
        <v>2812</v>
      </c>
      <c r="B835" s="4" t="s">
        <v>702</v>
      </c>
      <c r="C835" s="4" t="s">
        <v>2</v>
      </c>
      <c r="D835" s="4">
        <v>2</v>
      </c>
      <c r="E835" s="4">
        <v>2</v>
      </c>
      <c r="F835" s="4" t="s">
        <v>20</v>
      </c>
      <c r="G835" s="4" t="s">
        <v>4</v>
      </c>
      <c r="H835" s="26" t="s">
        <v>2295</v>
      </c>
      <c r="I835" s="2" t="s">
        <v>792</v>
      </c>
      <c r="J835" s="64">
        <v>43138</v>
      </c>
      <c r="K835" s="69" t="s">
        <v>2287</v>
      </c>
      <c r="L835" s="69">
        <v>105</v>
      </c>
    </row>
    <row r="836" spans="1:12" ht="15" customHeight="1" x14ac:dyDescent="0.25">
      <c r="A836" s="20" t="s">
        <v>2813</v>
      </c>
      <c r="B836" s="20" t="s">
        <v>6</v>
      </c>
      <c r="C836" s="20" t="s">
        <v>2</v>
      </c>
      <c r="D836" s="20">
        <v>1</v>
      </c>
      <c r="E836" s="20">
        <v>3</v>
      </c>
      <c r="F836" s="20" t="s">
        <v>20</v>
      </c>
      <c r="G836" s="20" t="s">
        <v>4</v>
      </c>
      <c r="H836" s="26" t="s">
        <v>2295</v>
      </c>
      <c r="I836" s="2" t="s">
        <v>792</v>
      </c>
      <c r="J836" s="64">
        <v>43138</v>
      </c>
      <c r="K836" s="72" t="s">
        <v>2287</v>
      </c>
      <c r="L836" s="72">
        <v>105</v>
      </c>
    </row>
    <row r="837" spans="1:12" ht="15" customHeight="1" x14ac:dyDescent="0.25">
      <c r="A837" s="20" t="s">
        <v>2814</v>
      </c>
      <c r="B837" s="20" t="s">
        <v>684</v>
      </c>
      <c r="C837" s="20" t="s">
        <v>2</v>
      </c>
      <c r="D837" s="20">
        <v>2</v>
      </c>
      <c r="E837" s="20">
        <v>2</v>
      </c>
      <c r="F837" s="20" t="s">
        <v>20</v>
      </c>
      <c r="G837" s="20" t="s">
        <v>4</v>
      </c>
      <c r="H837" s="26" t="s">
        <v>2293</v>
      </c>
      <c r="I837" s="2" t="s">
        <v>792</v>
      </c>
      <c r="J837" s="64">
        <v>43138</v>
      </c>
      <c r="K837" s="69" t="s">
        <v>2286</v>
      </c>
      <c r="L837" s="69">
        <v>105</v>
      </c>
    </row>
    <row r="838" spans="1:12" ht="15" customHeight="1" x14ac:dyDescent="0.25">
      <c r="A838" s="20" t="s">
        <v>2815</v>
      </c>
      <c r="B838" s="20" t="s">
        <v>16</v>
      </c>
      <c r="C838" s="20" t="s">
        <v>2</v>
      </c>
      <c r="D838" s="20">
        <v>1</v>
      </c>
      <c r="E838" s="20">
        <v>3</v>
      </c>
      <c r="F838" s="20" t="s">
        <v>20</v>
      </c>
      <c r="G838" s="20" t="s">
        <v>4</v>
      </c>
      <c r="H838" s="20" t="s">
        <v>820</v>
      </c>
      <c r="I838" s="2" t="s">
        <v>792</v>
      </c>
      <c r="J838" s="64">
        <v>43138</v>
      </c>
      <c r="K838" s="69" t="s">
        <v>2290</v>
      </c>
      <c r="L838" s="69">
        <v>107</v>
      </c>
    </row>
    <row r="839" spans="1:12" ht="15" customHeight="1" x14ac:dyDescent="0.25">
      <c r="A839" s="20" t="s">
        <v>2816</v>
      </c>
      <c r="B839" s="20" t="s">
        <v>81</v>
      </c>
      <c r="C839" s="20" t="s">
        <v>82</v>
      </c>
      <c r="D839" s="20">
        <v>2</v>
      </c>
      <c r="E839" s="20">
        <v>8</v>
      </c>
      <c r="F839" s="20" t="s">
        <v>20</v>
      </c>
      <c r="G839" s="20" t="s">
        <v>4</v>
      </c>
      <c r="H839" s="26" t="s">
        <v>2295</v>
      </c>
      <c r="I839" s="2" t="s">
        <v>792</v>
      </c>
      <c r="J839" s="64">
        <v>43138</v>
      </c>
      <c r="K839" s="69" t="s">
        <v>2287</v>
      </c>
      <c r="L839" s="69">
        <v>105</v>
      </c>
    </row>
    <row r="840" spans="1:12" ht="15" customHeight="1" x14ac:dyDescent="0.25">
      <c r="A840" s="20" t="s">
        <v>2817</v>
      </c>
      <c r="B840" s="20" t="s">
        <v>21</v>
      </c>
      <c r="C840" s="20" t="s">
        <v>11</v>
      </c>
      <c r="D840" s="20">
        <v>1</v>
      </c>
      <c r="E840" s="20">
        <v>6</v>
      </c>
      <c r="F840" s="20" t="s">
        <v>20</v>
      </c>
      <c r="G840" s="20" t="s">
        <v>4</v>
      </c>
      <c r="H840" s="2" t="s">
        <v>795</v>
      </c>
      <c r="I840" s="2" t="s">
        <v>792</v>
      </c>
      <c r="J840" s="64">
        <v>43138</v>
      </c>
      <c r="K840" s="72" t="s">
        <v>2317</v>
      </c>
      <c r="L840" s="72">
        <v>302</v>
      </c>
    </row>
    <row r="841" spans="1:12" ht="15" customHeight="1" x14ac:dyDescent="0.25">
      <c r="A841" s="20" t="s">
        <v>2818</v>
      </c>
      <c r="B841" s="20" t="s">
        <v>69</v>
      </c>
      <c r="C841" s="20" t="s">
        <v>2</v>
      </c>
      <c r="D841" s="20">
        <v>2</v>
      </c>
      <c r="E841" s="20">
        <v>3</v>
      </c>
      <c r="F841" s="20" t="s">
        <v>20</v>
      </c>
      <c r="G841" s="20" t="s">
        <v>4</v>
      </c>
      <c r="H841" s="20" t="s">
        <v>820</v>
      </c>
      <c r="I841" s="2" t="s">
        <v>792</v>
      </c>
      <c r="J841" s="64">
        <v>43138</v>
      </c>
      <c r="K841" s="69" t="s">
        <v>2290</v>
      </c>
      <c r="L841" s="69">
        <v>107</v>
      </c>
    </row>
    <row r="842" spans="1:12" ht="15" customHeight="1" x14ac:dyDescent="0.25">
      <c r="A842" s="20" t="s">
        <v>2819</v>
      </c>
      <c r="B842" s="20" t="s">
        <v>22</v>
      </c>
      <c r="C842" s="20" t="s">
        <v>2</v>
      </c>
      <c r="D842" s="20">
        <v>1</v>
      </c>
      <c r="E842" s="20">
        <v>3</v>
      </c>
      <c r="F842" s="20" t="s">
        <v>20</v>
      </c>
      <c r="G842" s="20" t="s">
        <v>4</v>
      </c>
      <c r="H842" s="17" t="s">
        <v>2299</v>
      </c>
      <c r="I842" s="2" t="s">
        <v>792</v>
      </c>
      <c r="J842" s="64">
        <v>43138</v>
      </c>
      <c r="K842" s="72" t="s">
        <v>2312</v>
      </c>
      <c r="L842" s="72" t="s">
        <v>2313</v>
      </c>
    </row>
    <row r="843" spans="1:12" ht="15" customHeight="1" x14ac:dyDescent="0.25">
      <c r="A843" s="20" t="s">
        <v>2820</v>
      </c>
      <c r="B843" s="4" t="s">
        <v>695</v>
      </c>
      <c r="C843" s="4" t="s">
        <v>2</v>
      </c>
      <c r="D843" s="4">
        <v>2</v>
      </c>
      <c r="E843" s="4">
        <v>2</v>
      </c>
      <c r="F843" s="4" t="s">
        <v>20</v>
      </c>
      <c r="G843" s="4" t="s">
        <v>4</v>
      </c>
      <c r="H843" s="12" t="s">
        <v>2299</v>
      </c>
      <c r="I843" s="2" t="s">
        <v>792</v>
      </c>
      <c r="J843" s="64">
        <v>43138</v>
      </c>
      <c r="K843" s="72" t="s">
        <v>2312</v>
      </c>
      <c r="L843" s="72" t="s">
        <v>2313</v>
      </c>
    </row>
    <row r="844" spans="1:12" ht="15" customHeight="1" x14ac:dyDescent="0.25">
      <c r="A844" s="4" t="s">
        <v>2821</v>
      </c>
      <c r="B844" s="4" t="s">
        <v>689</v>
      </c>
      <c r="C844" s="4" t="s">
        <v>2</v>
      </c>
      <c r="D844" s="4">
        <v>2</v>
      </c>
      <c r="E844" s="4">
        <v>2</v>
      </c>
      <c r="F844" s="4" t="s">
        <v>20</v>
      </c>
      <c r="G844" s="4" t="s">
        <v>4</v>
      </c>
      <c r="H844" s="29" t="s">
        <v>2294</v>
      </c>
      <c r="I844" s="2" t="s">
        <v>792</v>
      </c>
      <c r="J844" s="64">
        <v>43138</v>
      </c>
      <c r="K844" s="72" t="s">
        <v>824</v>
      </c>
      <c r="L844" s="72">
        <v>105</v>
      </c>
    </row>
    <row r="845" spans="1:12" ht="15" customHeight="1" x14ac:dyDescent="0.25">
      <c r="A845" s="20" t="s">
        <v>2822</v>
      </c>
      <c r="B845" s="20" t="s">
        <v>174</v>
      </c>
      <c r="C845" s="20" t="s">
        <v>11</v>
      </c>
      <c r="D845" s="20">
        <v>2</v>
      </c>
      <c r="E845" s="20">
        <v>4</v>
      </c>
      <c r="F845" s="20" t="s">
        <v>20</v>
      </c>
      <c r="G845" s="20" t="s">
        <v>4</v>
      </c>
      <c r="H845" s="21" t="s">
        <v>2297</v>
      </c>
      <c r="I845" s="2" t="s">
        <v>792</v>
      </c>
      <c r="J845" s="64">
        <v>43138</v>
      </c>
      <c r="K845" s="72" t="s">
        <v>2283</v>
      </c>
      <c r="L845" s="72" t="s">
        <v>2282</v>
      </c>
    </row>
    <row r="846" spans="1:12" ht="15" customHeight="1" x14ac:dyDescent="0.25">
      <c r="A846" s="4" t="s">
        <v>2823</v>
      </c>
      <c r="B846" s="4" t="s">
        <v>670</v>
      </c>
      <c r="C846" s="4" t="s">
        <v>428</v>
      </c>
      <c r="D846" s="4">
        <v>3</v>
      </c>
      <c r="E846" s="4">
        <v>5</v>
      </c>
      <c r="F846" s="4" t="s">
        <v>20</v>
      </c>
      <c r="G846" s="4" t="s">
        <v>4</v>
      </c>
      <c r="H846" s="29" t="s">
        <v>2294</v>
      </c>
      <c r="I846" s="2" t="s">
        <v>792</v>
      </c>
      <c r="J846" s="64">
        <v>43138</v>
      </c>
      <c r="K846" s="72" t="s">
        <v>824</v>
      </c>
      <c r="L846" s="72">
        <v>105</v>
      </c>
    </row>
    <row r="847" spans="1:12" ht="15" customHeight="1" x14ac:dyDescent="0.25">
      <c r="A847" s="4" t="s">
        <v>2824</v>
      </c>
      <c r="B847" s="4" t="s">
        <v>742</v>
      </c>
      <c r="C847" s="4" t="s">
        <v>54</v>
      </c>
      <c r="D847" s="4">
        <v>4</v>
      </c>
      <c r="E847" s="4">
        <v>5</v>
      </c>
      <c r="F847" s="4" t="s">
        <v>20</v>
      </c>
      <c r="G847" s="4" t="s">
        <v>4</v>
      </c>
      <c r="H847" s="26" t="s">
        <v>2295</v>
      </c>
      <c r="I847" s="2" t="s">
        <v>792</v>
      </c>
      <c r="J847" s="64">
        <v>43138</v>
      </c>
      <c r="K847" s="72" t="s">
        <v>2287</v>
      </c>
      <c r="L847" s="72">
        <v>105</v>
      </c>
    </row>
    <row r="848" spans="1:12" ht="15" customHeight="1" x14ac:dyDescent="0.25">
      <c r="A848" s="4" t="s">
        <v>2825</v>
      </c>
      <c r="B848" s="4" t="s">
        <v>671</v>
      </c>
      <c r="C848" s="4" t="s">
        <v>54</v>
      </c>
      <c r="D848" s="4">
        <v>3</v>
      </c>
      <c r="E848" s="4">
        <v>5</v>
      </c>
      <c r="F848" s="4" t="s">
        <v>20</v>
      </c>
      <c r="G848" s="4" t="s">
        <v>4</v>
      </c>
      <c r="H848" s="26" t="s">
        <v>2295</v>
      </c>
      <c r="I848" s="2" t="s">
        <v>792</v>
      </c>
      <c r="J848" s="64">
        <v>43138</v>
      </c>
      <c r="K848" s="72" t="s">
        <v>2287</v>
      </c>
      <c r="L848" s="72">
        <v>105</v>
      </c>
    </row>
    <row r="849" spans="1:12" ht="15" customHeight="1" x14ac:dyDescent="0.25">
      <c r="A849" s="4" t="s">
        <v>2826</v>
      </c>
      <c r="B849" s="4" t="s">
        <v>743</v>
      </c>
      <c r="C849" s="4" t="s">
        <v>54</v>
      </c>
      <c r="D849" s="4">
        <v>4</v>
      </c>
      <c r="E849" s="4">
        <v>4</v>
      </c>
      <c r="F849" s="4" t="s">
        <v>20</v>
      </c>
      <c r="G849" s="4" t="s">
        <v>4</v>
      </c>
      <c r="H849" s="26" t="s">
        <v>2295</v>
      </c>
      <c r="I849" s="2" t="s">
        <v>792</v>
      </c>
      <c r="J849" s="64">
        <v>43138</v>
      </c>
      <c r="K849" s="69" t="s">
        <v>2287</v>
      </c>
      <c r="L849" s="69">
        <v>105</v>
      </c>
    </row>
    <row r="850" spans="1:12" ht="15" customHeight="1" x14ac:dyDescent="0.25">
      <c r="A850" s="4" t="s">
        <v>2827</v>
      </c>
      <c r="B850" s="4" t="s">
        <v>672</v>
      </c>
      <c r="C850" s="4" t="s">
        <v>428</v>
      </c>
      <c r="D850" s="4">
        <v>3</v>
      </c>
      <c r="E850" s="4">
        <v>6</v>
      </c>
      <c r="F850" s="4" t="s">
        <v>20</v>
      </c>
      <c r="G850" s="4" t="s">
        <v>4</v>
      </c>
      <c r="H850" s="26" t="s">
        <v>2295</v>
      </c>
      <c r="I850" s="2" t="s">
        <v>792</v>
      </c>
      <c r="J850" s="64">
        <v>43138</v>
      </c>
      <c r="K850" s="69" t="s">
        <v>2287</v>
      </c>
      <c r="L850" s="69">
        <v>105</v>
      </c>
    </row>
    <row r="851" spans="1:12" ht="15" customHeight="1" x14ac:dyDescent="0.25">
      <c r="A851" s="4" t="s">
        <v>2828</v>
      </c>
      <c r="B851" s="4" t="s">
        <v>713</v>
      </c>
      <c r="C851" s="4" t="s">
        <v>2</v>
      </c>
      <c r="D851" s="4">
        <v>4</v>
      </c>
      <c r="E851" s="4">
        <v>3</v>
      </c>
      <c r="F851" s="4" t="s">
        <v>20</v>
      </c>
      <c r="G851" s="4" t="s">
        <v>4</v>
      </c>
      <c r="H851" s="26" t="s">
        <v>2295</v>
      </c>
      <c r="I851" s="2" t="s">
        <v>792</v>
      </c>
      <c r="J851" s="64">
        <v>43138</v>
      </c>
      <c r="K851" s="69" t="s">
        <v>2287</v>
      </c>
      <c r="L851" s="69">
        <v>105</v>
      </c>
    </row>
    <row r="852" spans="1:12" ht="15" customHeight="1" x14ac:dyDescent="0.25">
      <c r="A852" s="4" t="s">
        <v>2829</v>
      </c>
      <c r="B852" s="4" t="s">
        <v>646</v>
      </c>
      <c r="C852" s="4" t="s">
        <v>2</v>
      </c>
      <c r="D852" s="4">
        <v>3</v>
      </c>
      <c r="E852" s="4">
        <v>3</v>
      </c>
      <c r="F852" s="4" t="s">
        <v>20</v>
      </c>
      <c r="G852" s="4" t="s">
        <v>4</v>
      </c>
      <c r="H852" s="29" t="s">
        <v>2294</v>
      </c>
      <c r="I852" s="2" t="s">
        <v>792</v>
      </c>
      <c r="J852" s="64">
        <v>43138</v>
      </c>
      <c r="K852" s="69" t="s">
        <v>824</v>
      </c>
      <c r="L852" s="69">
        <v>105</v>
      </c>
    </row>
    <row r="853" spans="1:12" ht="15" customHeight="1" x14ac:dyDescent="0.25">
      <c r="A853" s="4" t="s">
        <v>2830</v>
      </c>
      <c r="B853" s="4" t="s">
        <v>715</v>
      </c>
      <c r="C853" s="4" t="s">
        <v>2</v>
      </c>
      <c r="D853" s="4">
        <v>4</v>
      </c>
      <c r="E853" s="4">
        <v>3</v>
      </c>
      <c r="F853" s="4" t="s">
        <v>20</v>
      </c>
      <c r="G853" s="4" t="s">
        <v>4</v>
      </c>
      <c r="H853" s="29" t="s">
        <v>2294</v>
      </c>
      <c r="I853" s="2" t="s">
        <v>792</v>
      </c>
      <c r="J853" s="64">
        <v>43138</v>
      </c>
      <c r="K853" s="69" t="s">
        <v>824</v>
      </c>
      <c r="L853" s="69">
        <v>105</v>
      </c>
    </row>
    <row r="854" spans="1:12" ht="15" customHeight="1" x14ac:dyDescent="0.25">
      <c r="A854" s="4" t="s">
        <v>2831</v>
      </c>
      <c r="B854" s="4" t="s">
        <v>655</v>
      </c>
      <c r="C854" s="4" t="s">
        <v>2</v>
      </c>
      <c r="D854" s="4">
        <v>3</v>
      </c>
      <c r="E854" s="4">
        <v>3</v>
      </c>
      <c r="F854" s="4" t="s">
        <v>20</v>
      </c>
      <c r="G854" s="4" t="s">
        <v>4</v>
      </c>
      <c r="H854" s="29" t="s">
        <v>2294</v>
      </c>
      <c r="I854" s="2" t="s">
        <v>792</v>
      </c>
      <c r="J854" s="64">
        <v>43138</v>
      </c>
      <c r="K854" s="72" t="s">
        <v>824</v>
      </c>
      <c r="L854" s="72">
        <v>105</v>
      </c>
    </row>
    <row r="855" spans="1:12" ht="15" customHeight="1" x14ac:dyDescent="0.25">
      <c r="A855" s="4" t="s">
        <v>2832</v>
      </c>
      <c r="B855" s="4" t="s">
        <v>673</v>
      </c>
      <c r="C855" s="4" t="s">
        <v>11</v>
      </c>
      <c r="D855" s="4">
        <v>3</v>
      </c>
      <c r="E855" s="4">
        <v>5</v>
      </c>
      <c r="F855" s="4" t="s">
        <v>20</v>
      </c>
      <c r="G855" s="4" t="s">
        <v>4</v>
      </c>
      <c r="H855" s="29" t="s">
        <v>2294</v>
      </c>
      <c r="I855" s="2" t="s">
        <v>792</v>
      </c>
      <c r="J855" s="64">
        <v>43138</v>
      </c>
      <c r="K855" s="72" t="s">
        <v>824</v>
      </c>
      <c r="L855" s="72">
        <v>105</v>
      </c>
    </row>
    <row r="856" spans="1:12" ht="15" customHeight="1" x14ac:dyDescent="0.25">
      <c r="A856" s="4" t="s">
        <v>2833</v>
      </c>
      <c r="B856" s="4" t="s">
        <v>674</v>
      </c>
      <c r="C856" s="4" t="s">
        <v>2</v>
      </c>
      <c r="D856" s="4">
        <v>3</v>
      </c>
      <c r="E856" s="4">
        <v>3</v>
      </c>
      <c r="F856" s="4" t="s">
        <v>20</v>
      </c>
      <c r="G856" s="4" t="s">
        <v>4</v>
      </c>
      <c r="H856" s="26" t="s">
        <v>2295</v>
      </c>
      <c r="I856" s="2" t="s">
        <v>792</v>
      </c>
      <c r="J856" s="64">
        <v>43138</v>
      </c>
      <c r="K856" s="72" t="s">
        <v>2287</v>
      </c>
      <c r="L856" s="72">
        <v>105</v>
      </c>
    </row>
    <row r="857" spans="1:12" ht="15" customHeight="1" x14ac:dyDescent="0.25">
      <c r="A857" s="4" t="s">
        <v>2834</v>
      </c>
      <c r="B857" s="4" t="s">
        <v>723</v>
      </c>
      <c r="C857" s="4" t="s">
        <v>54</v>
      </c>
      <c r="D857" s="4">
        <v>4</v>
      </c>
      <c r="E857" s="4">
        <v>4</v>
      </c>
      <c r="F857" s="4" t="s">
        <v>20</v>
      </c>
      <c r="G857" s="4" t="s">
        <v>4</v>
      </c>
      <c r="H857" s="26" t="s">
        <v>2295</v>
      </c>
      <c r="I857" s="2" t="s">
        <v>792</v>
      </c>
      <c r="J857" s="64">
        <v>43138</v>
      </c>
      <c r="K857" s="72" t="s">
        <v>2287</v>
      </c>
      <c r="L857" s="72">
        <v>105</v>
      </c>
    </row>
    <row r="858" spans="1:12" ht="15" customHeight="1" x14ac:dyDescent="0.25">
      <c r="A858" s="4" t="s">
        <v>2835</v>
      </c>
      <c r="B858" s="4" t="s">
        <v>744</v>
      </c>
      <c r="C858" s="4" t="s">
        <v>2</v>
      </c>
      <c r="D858" s="4">
        <v>4</v>
      </c>
      <c r="E858" s="4">
        <v>2</v>
      </c>
      <c r="F858" s="4" t="s">
        <v>20</v>
      </c>
      <c r="G858" s="4" t="s">
        <v>4</v>
      </c>
      <c r="H858" s="26" t="s">
        <v>2295</v>
      </c>
      <c r="I858" s="2" t="s">
        <v>792</v>
      </c>
      <c r="J858" s="64">
        <v>43138</v>
      </c>
      <c r="K858" s="69" t="s">
        <v>2287</v>
      </c>
      <c r="L858" s="69">
        <v>105</v>
      </c>
    </row>
    <row r="859" spans="1:12" ht="15" customHeight="1" x14ac:dyDescent="0.25">
      <c r="A859" s="20" t="s">
        <v>638</v>
      </c>
      <c r="B859" s="20" t="s">
        <v>12</v>
      </c>
      <c r="C859" s="20" t="s">
        <v>2</v>
      </c>
      <c r="D859" s="20">
        <v>1</v>
      </c>
      <c r="E859" s="20">
        <v>2</v>
      </c>
      <c r="F859" s="20" t="s">
        <v>20</v>
      </c>
      <c r="G859" s="20" t="s">
        <v>4</v>
      </c>
      <c r="H859" s="26" t="s">
        <v>2296</v>
      </c>
      <c r="I859" s="2" t="s">
        <v>792</v>
      </c>
      <c r="J859" s="70">
        <v>43138</v>
      </c>
      <c r="K859" s="24" t="s">
        <v>2289</v>
      </c>
      <c r="L859" s="24">
        <v>111</v>
      </c>
    </row>
    <row r="860" spans="1:12" ht="15" customHeight="1" x14ac:dyDescent="0.25">
      <c r="A860" s="20" t="s">
        <v>703</v>
      </c>
      <c r="B860" s="26" t="s">
        <v>74</v>
      </c>
      <c r="C860" s="20" t="s">
        <v>2</v>
      </c>
      <c r="D860" s="20">
        <v>2</v>
      </c>
      <c r="E860" s="20">
        <v>2</v>
      </c>
      <c r="F860" s="20" t="s">
        <v>20</v>
      </c>
      <c r="G860" s="20" t="s">
        <v>4</v>
      </c>
      <c r="H860" s="26" t="s">
        <v>2296</v>
      </c>
      <c r="I860" s="2" t="s">
        <v>792</v>
      </c>
      <c r="J860" s="70">
        <v>43138</v>
      </c>
      <c r="K860" s="24" t="s">
        <v>2289</v>
      </c>
      <c r="L860" s="24">
        <v>111</v>
      </c>
    </row>
    <row r="861" spans="1:12" ht="15" customHeight="1" x14ac:dyDescent="0.25">
      <c r="A861" s="20" t="s">
        <v>639</v>
      </c>
      <c r="B861" s="20" t="s">
        <v>13</v>
      </c>
      <c r="C861" s="20" t="s">
        <v>2</v>
      </c>
      <c r="D861" s="20">
        <v>1</v>
      </c>
      <c r="E861" s="20">
        <v>2</v>
      </c>
      <c r="F861" s="20" t="s">
        <v>20</v>
      </c>
      <c r="G861" s="20" t="s">
        <v>4</v>
      </c>
      <c r="H861" s="26" t="s">
        <v>2291</v>
      </c>
      <c r="I861" s="2" t="s">
        <v>792</v>
      </c>
      <c r="J861" s="64">
        <v>43138</v>
      </c>
      <c r="K861" s="72" t="s">
        <v>2290</v>
      </c>
      <c r="L861" s="72">
        <v>111</v>
      </c>
    </row>
    <row r="862" spans="1:12" ht="15" customHeight="1" x14ac:dyDescent="0.25">
      <c r="A862" s="20" t="s">
        <v>704</v>
      </c>
      <c r="B862" s="20" t="s">
        <v>75</v>
      </c>
      <c r="C862" s="20" t="s">
        <v>2</v>
      </c>
      <c r="D862" s="20">
        <v>2</v>
      </c>
      <c r="E862" s="20">
        <v>2</v>
      </c>
      <c r="F862" s="20" t="s">
        <v>20</v>
      </c>
      <c r="G862" s="20" t="s">
        <v>4</v>
      </c>
      <c r="H862" s="26" t="s">
        <v>2291</v>
      </c>
      <c r="I862" s="2" t="s">
        <v>792</v>
      </c>
      <c r="J862" s="64">
        <v>43138</v>
      </c>
      <c r="K862" s="72" t="s">
        <v>2290</v>
      </c>
      <c r="L862" s="72">
        <v>111</v>
      </c>
    </row>
    <row r="863" spans="1:12" ht="15" customHeight="1" x14ac:dyDescent="0.25">
      <c r="A863" s="20" t="s">
        <v>640</v>
      </c>
      <c r="B863" s="20" t="s">
        <v>14</v>
      </c>
      <c r="C863" s="20" t="s">
        <v>2</v>
      </c>
      <c r="D863" s="20">
        <v>1</v>
      </c>
      <c r="E863" s="20">
        <v>2</v>
      </c>
      <c r="F863" s="20" t="s">
        <v>20</v>
      </c>
      <c r="G863" s="20" t="s">
        <v>4</v>
      </c>
      <c r="H863" s="15" t="s">
        <v>2298</v>
      </c>
      <c r="I863" s="2" t="s">
        <v>792</v>
      </c>
      <c r="J863" s="64">
        <v>43138</v>
      </c>
      <c r="K863" s="72" t="s">
        <v>2288</v>
      </c>
      <c r="L863" s="72">
        <v>111</v>
      </c>
    </row>
    <row r="864" spans="1:12" ht="15" customHeight="1" x14ac:dyDescent="0.25">
      <c r="A864" s="20" t="s">
        <v>705</v>
      </c>
      <c r="B864" s="26" t="s">
        <v>76</v>
      </c>
      <c r="C864" s="20" t="s">
        <v>2</v>
      </c>
      <c r="D864" s="20">
        <v>2</v>
      </c>
      <c r="E864" s="20">
        <v>2</v>
      </c>
      <c r="F864" s="20" t="s">
        <v>20</v>
      </c>
      <c r="G864" s="20" t="s">
        <v>4</v>
      </c>
      <c r="H864" s="15" t="s">
        <v>2298</v>
      </c>
      <c r="I864" s="2" t="s">
        <v>792</v>
      </c>
      <c r="J864" s="64">
        <v>43138</v>
      </c>
      <c r="K864" s="72" t="s">
        <v>2288</v>
      </c>
      <c r="L864" s="72">
        <v>111</v>
      </c>
    </row>
    <row r="865" spans="1:12" ht="15" customHeight="1" x14ac:dyDescent="0.25">
      <c r="A865" s="20" t="s">
        <v>641</v>
      </c>
      <c r="B865" s="20" t="s">
        <v>8</v>
      </c>
      <c r="C865" s="20" t="s">
        <v>28</v>
      </c>
      <c r="D865" s="20">
        <v>1</v>
      </c>
      <c r="E865" s="20">
        <v>5</v>
      </c>
      <c r="F865" s="20" t="s">
        <v>20</v>
      </c>
      <c r="G865" s="20" t="s">
        <v>4</v>
      </c>
      <c r="H865" s="26" t="s">
        <v>2292</v>
      </c>
      <c r="I865" s="2" t="s">
        <v>792</v>
      </c>
      <c r="J865" s="64">
        <v>43138</v>
      </c>
      <c r="K865" s="69" t="s">
        <v>2287</v>
      </c>
      <c r="L865" s="69">
        <v>105</v>
      </c>
    </row>
    <row r="866" spans="1:12" ht="15" customHeight="1" x14ac:dyDescent="0.25">
      <c r="A866" s="20" t="s">
        <v>706</v>
      </c>
      <c r="B866" s="20" t="s">
        <v>65</v>
      </c>
      <c r="C866" s="20" t="s">
        <v>39</v>
      </c>
      <c r="D866" s="20">
        <v>2</v>
      </c>
      <c r="E866" s="20">
        <v>3</v>
      </c>
      <c r="F866" s="20" t="s">
        <v>20</v>
      </c>
      <c r="G866" s="20" t="s">
        <v>4</v>
      </c>
      <c r="H866" s="26" t="s">
        <v>2293</v>
      </c>
      <c r="I866" s="2" t="s">
        <v>792</v>
      </c>
      <c r="J866" s="64">
        <v>43138</v>
      </c>
      <c r="K866" s="69" t="s">
        <v>2286</v>
      </c>
      <c r="L866" s="69">
        <v>105</v>
      </c>
    </row>
    <row r="867" spans="1:12" ht="15" customHeight="1" x14ac:dyDescent="0.25">
      <c r="A867" s="20" t="s">
        <v>622</v>
      </c>
      <c r="B867" s="20" t="s">
        <v>1</v>
      </c>
      <c r="C867" s="20" t="s">
        <v>54</v>
      </c>
      <c r="D867" s="20">
        <v>1</v>
      </c>
      <c r="E867" s="20">
        <v>4</v>
      </c>
      <c r="F867" s="20" t="s">
        <v>3</v>
      </c>
      <c r="G867" s="20" t="s">
        <v>4</v>
      </c>
      <c r="H867" s="29" t="s">
        <v>2294</v>
      </c>
      <c r="I867" s="2" t="s">
        <v>792</v>
      </c>
      <c r="J867" s="64">
        <v>43138</v>
      </c>
      <c r="K867" s="72" t="s">
        <v>824</v>
      </c>
      <c r="L867" s="72">
        <v>105</v>
      </c>
    </row>
    <row r="868" spans="1:12" ht="15" customHeight="1" x14ac:dyDescent="0.25">
      <c r="A868" s="4" t="s">
        <v>681</v>
      </c>
      <c r="B868" s="4" t="s">
        <v>682</v>
      </c>
      <c r="C868" s="4" t="s">
        <v>2</v>
      </c>
      <c r="D868" s="4">
        <v>2</v>
      </c>
      <c r="E868" s="4">
        <v>2</v>
      </c>
      <c r="F868" s="4" t="s">
        <v>3</v>
      </c>
      <c r="G868" s="4" t="s">
        <v>4</v>
      </c>
      <c r="H868" s="26" t="s">
        <v>2293</v>
      </c>
      <c r="I868" s="2" t="s">
        <v>792</v>
      </c>
      <c r="J868" s="64">
        <v>43138</v>
      </c>
      <c r="K868" s="69" t="s">
        <v>2286</v>
      </c>
      <c r="L868" s="69">
        <v>105</v>
      </c>
    </row>
    <row r="869" spans="1:12" ht="15" customHeight="1" x14ac:dyDescent="0.25">
      <c r="A869" s="20" t="s">
        <v>623</v>
      </c>
      <c r="B869" s="20" t="s">
        <v>6</v>
      </c>
      <c r="C869" s="20" t="s">
        <v>2</v>
      </c>
      <c r="D869" s="20">
        <v>1</v>
      </c>
      <c r="E869" s="20">
        <v>3</v>
      </c>
      <c r="F869" s="20" t="s">
        <v>3</v>
      </c>
      <c r="G869" s="20" t="s">
        <v>4</v>
      </c>
      <c r="H869" s="26" t="s">
        <v>2295</v>
      </c>
      <c r="I869" s="2" t="s">
        <v>792</v>
      </c>
      <c r="J869" s="64">
        <v>43138</v>
      </c>
      <c r="K869" s="72" t="s">
        <v>2287</v>
      </c>
      <c r="L869" s="72">
        <v>105</v>
      </c>
    </row>
    <row r="870" spans="1:12" ht="15" customHeight="1" x14ac:dyDescent="0.25">
      <c r="A870" s="20" t="s">
        <v>683</v>
      </c>
      <c r="B870" s="20" t="s">
        <v>684</v>
      </c>
      <c r="C870" s="20" t="s">
        <v>2</v>
      </c>
      <c r="D870" s="20">
        <v>2</v>
      </c>
      <c r="E870" s="20">
        <v>2</v>
      </c>
      <c r="F870" s="20" t="s">
        <v>3</v>
      </c>
      <c r="G870" s="20" t="s">
        <v>4</v>
      </c>
      <c r="H870" s="26" t="s">
        <v>2295</v>
      </c>
      <c r="I870" s="2" t="s">
        <v>792</v>
      </c>
      <c r="J870" s="64">
        <v>43138</v>
      </c>
      <c r="K870" s="69" t="s">
        <v>2287</v>
      </c>
      <c r="L870" s="69">
        <v>105</v>
      </c>
    </row>
    <row r="871" spans="1:12" ht="15" customHeight="1" x14ac:dyDescent="0.25">
      <c r="A871" s="20" t="s">
        <v>625</v>
      </c>
      <c r="B871" s="20" t="s">
        <v>16</v>
      </c>
      <c r="C871" s="20" t="s">
        <v>2</v>
      </c>
      <c r="D871" s="20">
        <v>1</v>
      </c>
      <c r="E871" s="20">
        <v>6</v>
      </c>
      <c r="F871" s="20" t="s">
        <v>3</v>
      </c>
      <c r="G871" s="20" t="s">
        <v>17</v>
      </c>
      <c r="H871" s="20" t="s">
        <v>820</v>
      </c>
      <c r="I871" s="2" t="s">
        <v>792</v>
      </c>
      <c r="J871" s="64">
        <v>43138</v>
      </c>
      <c r="K871" s="69" t="s">
        <v>2290</v>
      </c>
      <c r="L871" s="69">
        <v>107</v>
      </c>
    </row>
    <row r="872" spans="1:12" ht="15" customHeight="1" x14ac:dyDescent="0.25">
      <c r="A872" s="4" t="s">
        <v>685</v>
      </c>
      <c r="B872" s="4" t="s">
        <v>51</v>
      </c>
      <c r="C872" s="4" t="s">
        <v>52</v>
      </c>
      <c r="D872" s="4">
        <v>2</v>
      </c>
      <c r="E872" s="4">
        <v>8</v>
      </c>
      <c r="F872" s="4" t="s">
        <v>3</v>
      </c>
      <c r="G872" s="4" t="s">
        <v>4</v>
      </c>
      <c r="H872" s="26" t="s">
        <v>2295</v>
      </c>
      <c r="I872" s="2" t="s">
        <v>792</v>
      </c>
      <c r="J872" s="64">
        <v>43138</v>
      </c>
      <c r="K872" s="69" t="s">
        <v>2287</v>
      </c>
      <c r="L872" s="69">
        <v>105</v>
      </c>
    </row>
    <row r="873" spans="1:12" ht="15" customHeight="1" x14ac:dyDescent="0.25">
      <c r="A873" s="20" t="s">
        <v>642</v>
      </c>
      <c r="B873" s="20" t="s">
        <v>21</v>
      </c>
      <c r="C873" s="20" t="s">
        <v>28</v>
      </c>
      <c r="D873" s="20">
        <v>1</v>
      </c>
      <c r="E873" s="20">
        <v>6</v>
      </c>
      <c r="F873" s="20" t="s">
        <v>20</v>
      </c>
      <c r="G873" s="20" t="s">
        <v>4</v>
      </c>
      <c r="H873" s="26" t="s">
        <v>794</v>
      </c>
      <c r="I873" s="2" t="s">
        <v>792</v>
      </c>
      <c r="J873" s="64">
        <v>43138</v>
      </c>
      <c r="K873" s="72" t="s">
        <v>2314</v>
      </c>
      <c r="L873" s="72">
        <v>305</v>
      </c>
    </row>
    <row r="874" spans="1:12" ht="15" customHeight="1" x14ac:dyDescent="0.25">
      <c r="A874" s="20" t="s">
        <v>687</v>
      </c>
      <c r="B874" s="20" t="s">
        <v>69</v>
      </c>
      <c r="C874" s="20" t="s">
        <v>2</v>
      </c>
      <c r="D874" s="20">
        <v>2</v>
      </c>
      <c r="E874" s="20">
        <v>3</v>
      </c>
      <c r="F874" s="20" t="s">
        <v>3</v>
      </c>
      <c r="G874" s="20" t="s">
        <v>17</v>
      </c>
      <c r="H874" s="20" t="s">
        <v>820</v>
      </c>
      <c r="I874" s="2" t="s">
        <v>792</v>
      </c>
      <c r="J874" s="64">
        <v>43138</v>
      </c>
      <c r="K874" s="69" t="s">
        <v>2290</v>
      </c>
      <c r="L874" s="69">
        <v>107</v>
      </c>
    </row>
    <row r="875" spans="1:12" ht="15" customHeight="1" x14ac:dyDescent="0.25">
      <c r="A875" s="20" t="s">
        <v>626</v>
      </c>
      <c r="B875" s="20" t="s">
        <v>19</v>
      </c>
      <c r="C875" s="20" t="s">
        <v>11</v>
      </c>
      <c r="D875" s="20">
        <v>1</v>
      </c>
      <c r="E875" s="20">
        <v>6</v>
      </c>
      <c r="F875" s="20" t="s">
        <v>3</v>
      </c>
      <c r="G875" s="20" t="s">
        <v>17</v>
      </c>
      <c r="H875" s="26" t="s">
        <v>794</v>
      </c>
      <c r="I875" s="2" t="s">
        <v>792</v>
      </c>
      <c r="J875" s="64">
        <v>43138</v>
      </c>
      <c r="K875" s="72" t="s">
        <v>2314</v>
      </c>
      <c r="L875" s="72">
        <v>305</v>
      </c>
    </row>
    <row r="876" spans="1:12" ht="15" customHeight="1" x14ac:dyDescent="0.25">
      <c r="A876" s="4" t="s">
        <v>688</v>
      </c>
      <c r="B876" s="4" t="s">
        <v>689</v>
      </c>
      <c r="C876" s="4" t="s">
        <v>2</v>
      </c>
      <c r="D876" s="4">
        <v>2</v>
      </c>
      <c r="E876" s="4">
        <v>3</v>
      </c>
      <c r="F876" s="4" t="s">
        <v>3</v>
      </c>
      <c r="G876" s="4" t="s">
        <v>17</v>
      </c>
      <c r="H876" s="29" t="s">
        <v>2294</v>
      </c>
      <c r="I876" s="2" t="s">
        <v>792</v>
      </c>
      <c r="J876" s="64">
        <v>43138</v>
      </c>
      <c r="K876" s="72" t="s">
        <v>824</v>
      </c>
      <c r="L876" s="72">
        <v>105</v>
      </c>
    </row>
    <row r="877" spans="1:12" ht="15" customHeight="1" x14ac:dyDescent="0.25">
      <c r="A877" s="20" t="s">
        <v>624</v>
      </c>
      <c r="B877" s="20" t="s">
        <v>8</v>
      </c>
      <c r="C877" s="20" t="s">
        <v>11</v>
      </c>
      <c r="D877" s="20">
        <v>1</v>
      </c>
      <c r="E877" s="20">
        <v>5</v>
      </c>
      <c r="F877" s="20" t="s">
        <v>3</v>
      </c>
      <c r="G877" s="20" t="s">
        <v>4</v>
      </c>
      <c r="H877" s="12" t="s">
        <v>2292</v>
      </c>
      <c r="I877" s="2" t="s">
        <v>792</v>
      </c>
      <c r="J877" s="64">
        <v>43138</v>
      </c>
      <c r="K877" s="72" t="s">
        <v>2287</v>
      </c>
      <c r="L877" s="72">
        <v>105</v>
      </c>
    </row>
    <row r="878" spans="1:12" ht="15" customHeight="1" x14ac:dyDescent="0.25">
      <c r="A878" s="20" t="s">
        <v>707</v>
      </c>
      <c r="B878" s="20" t="s">
        <v>78</v>
      </c>
      <c r="C878" s="20" t="s">
        <v>39</v>
      </c>
      <c r="D878" s="20">
        <v>2</v>
      </c>
      <c r="E878" s="20">
        <v>3</v>
      </c>
      <c r="F878" s="20" t="s">
        <v>20</v>
      </c>
      <c r="G878" s="20" t="s">
        <v>17</v>
      </c>
      <c r="H878" s="26" t="s">
        <v>2293</v>
      </c>
      <c r="I878" s="2" t="s">
        <v>792</v>
      </c>
      <c r="J878" s="64">
        <v>43138</v>
      </c>
      <c r="K878" s="72" t="s">
        <v>2286</v>
      </c>
      <c r="L878" s="72">
        <v>105</v>
      </c>
    </row>
    <row r="879" spans="1:12" ht="15" customHeight="1" x14ac:dyDescent="0.25">
      <c r="A879" s="20" t="s">
        <v>686</v>
      </c>
      <c r="B879" s="20" t="s">
        <v>65</v>
      </c>
      <c r="C879" s="20" t="s">
        <v>2</v>
      </c>
      <c r="D879" s="20">
        <v>2</v>
      </c>
      <c r="E879" s="20">
        <v>3</v>
      </c>
      <c r="F879" s="20" t="s">
        <v>3</v>
      </c>
      <c r="G879" s="20" t="s">
        <v>4</v>
      </c>
      <c r="H879" s="26" t="s">
        <v>2293</v>
      </c>
      <c r="I879" s="2" t="s">
        <v>792</v>
      </c>
      <c r="J879" s="64">
        <v>43138</v>
      </c>
      <c r="K879" s="72" t="s">
        <v>2286</v>
      </c>
      <c r="L879" s="72">
        <v>105</v>
      </c>
    </row>
    <row r="880" spans="1:12" ht="15" customHeight="1" x14ac:dyDescent="0.25">
      <c r="A880" s="20" t="s">
        <v>690</v>
      </c>
      <c r="B880" s="20" t="s">
        <v>78</v>
      </c>
      <c r="C880" s="20" t="s">
        <v>2</v>
      </c>
      <c r="D880" s="20">
        <v>2</v>
      </c>
      <c r="E880" s="20">
        <v>3</v>
      </c>
      <c r="F880" s="20" t="s">
        <v>3</v>
      </c>
      <c r="G880" s="20" t="s">
        <v>17</v>
      </c>
      <c r="H880" s="26" t="s">
        <v>2293</v>
      </c>
      <c r="I880" s="2" t="s">
        <v>792</v>
      </c>
      <c r="J880" s="64">
        <v>43138</v>
      </c>
      <c r="K880" s="69" t="s">
        <v>2286</v>
      </c>
      <c r="L880" s="69">
        <v>105</v>
      </c>
    </row>
    <row r="881" spans="1:12" ht="15" customHeight="1" x14ac:dyDescent="0.25">
      <c r="A881" s="4" t="s">
        <v>675</v>
      </c>
      <c r="B881" s="4" t="s">
        <v>648</v>
      </c>
      <c r="C881" s="4" t="s">
        <v>28</v>
      </c>
      <c r="D881" s="4">
        <v>3</v>
      </c>
      <c r="E881" s="4">
        <v>5</v>
      </c>
      <c r="F881" s="4" t="s">
        <v>20</v>
      </c>
      <c r="G881" s="4" t="s">
        <v>4</v>
      </c>
      <c r="H881" s="29" t="s">
        <v>2294</v>
      </c>
      <c r="I881" s="2" t="s">
        <v>792</v>
      </c>
      <c r="J881" s="64">
        <v>43138</v>
      </c>
      <c r="K881" s="69" t="s">
        <v>824</v>
      </c>
      <c r="L881" s="69">
        <v>105</v>
      </c>
    </row>
    <row r="882" spans="1:12" ht="15" customHeight="1" x14ac:dyDescent="0.25">
      <c r="A882" s="4" t="s">
        <v>708</v>
      </c>
      <c r="B882" s="4" t="s">
        <v>709</v>
      </c>
      <c r="C882" s="4" t="s">
        <v>54</v>
      </c>
      <c r="D882" s="4">
        <v>4</v>
      </c>
      <c r="E882" s="4">
        <v>4</v>
      </c>
      <c r="F882" s="4" t="s">
        <v>3</v>
      </c>
      <c r="G882" s="4" t="s">
        <v>4</v>
      </c>
      <c r="H882" s="26" t="s">
        <v>2295</v>
      </c>
      <c r="I882" s="2" t="s">
        <v>792</v>
      </c>
      <c r="J882" s="64">
        <v>43138</v>
      </c>
      <c r="K882" s="69" t="s">
        <v>2287</v>
      </c>
      <c r="L882" s="69">
        <v>105</v>
      </c>
    </row>
    <row r="883" spans="1:12" ht="15" customHeight="1" x14ac:dyDescent="0.25">
      <c r="A883" s="4" t="s">
        <v>643</v>
      </c>
      <c r="B883" s="4" t="s">
        <v>644</v>
      </c>
      <c r="C883" s="4" t="s">
        <v>54</v>
      </c>
      <c r="D883" s="4">
        <v>3</v>
      </c>
      <c r="E883" s="4">
        <v>3</v>
      </c>
      <c r="F883" s="4" t="s">
        <v>3</v>
      </c>
      <c r="G883" s="4" t="s">
        <v>4</v>
      </c>
      <c r="H883" s="26" t="s">
        <v>2295</v>
      </c>
      <c r="I883" s="2" t="s">
        <v>792</v>
      </c>
      <c r="J883" s="64">
        <v>43138</v>
      </c>
      <c r="K883" s="72" t="s">
        <v>2287</v>
      </c>
      <c r="L883" s="72">
        <v>105</v>
      </c>
    </row>
    <row r="884" spans="1:12" ht="15" customHeight="1" x14ac:dyDescent="0.25">
      <c r="A884" s="4" t="s">
        <v>710</v>
      </c>
      <c r="B884" s="4" t="s">
        <v>711</v>
      </c>
      <c r="C884" s="4" t="s">
        <v>11</v>
      </c>
      <c r="D884" s="4">
        <v>4</v>
      </c>
      <c r="E884" s="4">
        <v>4</v>
      </c>
      <c r="F884" s="4" t="s">
        <v>3</v>
      </c>
      <c r="G884" s="4" t="s">
        <v>4</v>
      </c>
      <c r="H884" s="26" t="s">
        <v>2295</v>
      </c>
      <c r="I884" s="2" t="s">
        <v>792</v>
      </c>
      <c r="J884" s="64">
        <v>43138</v>
      </c>
      <c r="K884" s="69" t="s">
        <v>2287</v>
      </c>
      <c r="L884" s="69">
        <v>105</v>
      </c>
    </row>
    <row r="885" spans="1:12" ht="15" customHeight="1" x14ac:dyDescent="0.25">
      <c r="A885" s="4" t="s">
        <v>676</v>
      </c>
      <c r="B885" s="4" t="s">
        <v>650</v>
      </c>
      <c r="C885" s="4" t="s">
        <v>677</v>
      </c>
      <c r="D885" s="4">
        <v>3</v>
      </c>
      <c r="E885" s="4">
        <v>5</v>
      </c>
      <c r="F885" s="4" t="s">
        <v>20</v>
      </c>
      <c r="G885" s="4" t="s">
        <v>4</v>
      </c>
      <c r="H885" s="26" t="s">
        <v>2295</v>
      </c>
      <c r="I885" s="2" t="s">
        <v>792</v>
      </c>
      <c r="J885" s="64">
        <v>43138</v>
      </c>
      <c r="K885" s="69" t="s">
        <v>2287</v>
      </c>
      <c r="L885" s="69">
        <v>105</v>
      </c>
    </row>
    <row r="886" spans="1:12" ht="15" customHeight="1" x14ac:dyDescent="0.25">
      <c r="A886" s="4" t="s">
        <v>712</v>
      </c>
      <c r="B886" s="4" t="s">
        <v>713</v>
      </c>
      <c r="C886" s="4" t="s">
        <v>2</v>
      </c>
      <c r="D886" s="4">
        <v>4</v>
      </c>
      <c r="E886" s="4">
        <v>2</v>
      </c>
      <c r="F886" s="4" t="s">
        <v>3</v>
      </c>
      <c r="G886" s="4" t="s">
        <v>4</v>
      </c>
      <c r="H886" s="26" t="s">
        <v>2295</v>
      </c>
      <c r="I886" s="2" t="s">
        <v>792</v>
      </c>
      <c r="J886" s="64">
        <v>43138</v>
      </c>
      <c r="K886" s="69" t="s">
        <v>2287</v>
      </c>
      <c r="L886" s="69">
        <v>105</v>
      </c>
    </row>
    <row r="887" spans="1:12" ht="15" customHeight="1" x14ac:dyDescent="0.25">
      <c r="A887" s="4" t="s">
        <v>645</v>
      </c>
      <c r="B887" s="4" t="s">
        <v>646</v>
      </c>
      <c r="C887" s="4" t="s">
        <v>2</v>
      </c>
      <c r="D887" s="4">
        <v>3</v>
      </c>
      <c r="E887" s="4">
        <v>2</v>
      </c>
      <c r="F887" s="4" t="s">
        <v>3</v>
      </c>
      <c r="G887" s="4" t="s">
        <v>4</v>
      </c>
      <c r="H887" s="29" t="s">
        <v>2294</v>
      </c>
      <c r="I887" s="2" t="s">
        <v>792</v>
      </c>
      <c r="J887" s="64">
        <v>43138</v>
      </c>
      <c r="K887" s="69" t="s">
        <v>824</v>
      </c>
      <c r="L887" s="69">
        <v>105</v>
      </c>
    </row>
    <row r="888" spans="1:12" ht="15" customHeight="1" x14ac:dyDescent="0.25">
      <c r="A888" s="4" t="s">
        <v>714</v>
      </c>
      <c r="B888" s="4" t="s">
        <v>715</v>
      </c>
      <c r="C888" s="4" t="s">
        <v>2</v>
      </c>
      <c r="D888" s="4">
        <v>4</v>
      </c>
      <c r="E888" s="4">
        <v>3</v>
      </c>
      <c r="F888" s="4" t="s">
        <v>3</v>
      </c>
      <c r="G888" s="4" t="s">
        <v>4</v>
      </c>
      <c r="H888" s="29" t="s">
        <v>2294</v>
      </c>
      <c r="I888" s="2" t="s">
        <v>792</v>
      </c>
      <c r="J888" s="64">
        <v>43138</v>
      </c>
      <c r="K888" s="69" t="s">
        <v>824</v>
      </c>
      <c r="L888" s="69">
        <v>105</v>
      </c>
    </row>
    <row r="889" spans="1:12" ht="15" customHeight="1" x14ac:dyDescent="0.25">
      <c r="A889" s="4" t="s">
        <v>678</v>
      </c>
      <c r="B889" s="4" t="s">
        <v>652</v>
      </c>
      <c r="C889" s="4" t="s">
        <v>28</v>
      </c>
      <c r="D889" s="4">
        <v>3</v>
      </c>
      <c r="E889" s="4">
        <v>4</v>
      </c>
      <c r="F889" s="4" t="s">
        <v>20</v>
      </c>
      <c r="G889" s="4" t="s">
        <v>4</v>
      </c>
      <c r="H889" s="29" t="s">
        <v>2294</v>
      </c>
      <c r="I889" s="2" t="s">
        <v>792</v>
      </c>
      <c r="J889" s="64">
        <v>43138</v>
      </c>
      <c r="K889" s="72" t="s">
        <v>824</v>
      </c>
      <c r="L889" s="72">
        <v>105</v>
      </c>
    </row>
    <row r="890" spans="1:12" ht="15" customHeight="1" x14ac:dyDescent="0.25">
      <c r="A890" s="4" t="s">
        <v>716</v>
      </c>
      <c r="B890" s="4" t="s">
        <v>717</v>
      </c>
      <c r="C890" s="4" t="s">
        <v>2</v>
      </c>
      <c r="D890" s="4">
        <v>4</v>
      </c>
      <c r="E890" s="4">
        <v>3</v>
      </c>
      <c r="F890" s="4" t="s">
        <v>3</v>
      </c>
      <c r="G890" s="4" t="s">
        <v>4</v>
      </c>
      <c r="H890" s="29" t="s">
        <v>2294</v>
      </c>
      <c r="I890" s="2" t="s">
        <v>792</v>
      </c>
      <c r="J890" s="64">
        <v>43138</v>
      </c>
      <c r="K890" s="72" t="s">
        <v>824</v>
      </c>
      <c r="L890" s="72">
        <v>105</v>
      </c>
    </row>
    <row r="891" spans="1:12" ht="15" customHeight="1" x14ac:dyDescent="0.25">
      <c r="A891" s="4" t="s">
        <v>679</v>
      </c>
      <c r="B891" s="4" t="s">
        <v>105</v>
      </c>
      <c r="C891" s="4" t="s">
        <v>2</v>
      </c>
      <c r="D891" s="4">
        <v>3</v>
      </c>
      <c r="E891" s="4">
        <v>8</v>
      </c>
      <c r="F891" s="4" t="s">
        <v>20</v>
      </c>
      <c r="G891" s="4" t="s">
        <v>4</v>
      </c>
      <c r="H891" s="29" t="s">
        <v>2294</v>
      </c>
      <c r="I891" s="2" t="s">
        <v>792</v>
      </c>
      <c r="J891" s="64">
        <v>43138</v>
      </c>
      <c r="K891" s="72" t="s">
        <v>824</v>
      </c>
      <c r="L891" s="72">
        <v>105</v>
      </c>
    </row>
    <row r="892" spans="1:12" ht="15" customHeight="1" x14ac:dyDescent="0.25">
      <c r="A892" s="4" t="s">
        <v>718</v>
      </c>
      <c r="B892" s="4" t="s">
        <v>719</v>
      </c>
      <c r="C892" s="4" t="s">
        <v>11</v>
      </c>
      <c r="D892" s="4">
        <v>4</v>
      </c>
      <c r="E892" s="4">
        <v>5</v>
      </c>
      <c r="F892" s="4" t="s">
        <v>3</v>
      </c>
      <c r="G892" s="4" t="s">
        <v>4</v>
      </c>
      <c r="H892" s="29" t="s">
        <v>2294</v>
      </c>
      <c r="I892" s="2" t="s">
        <v>792</v>
      </c>
      <c r="J892" s="64">
        <v>43138</v>
      </c>
      <c r="K892" s="72" t="s">
        <v>824</v>
      </c>
      <c r="L892" s="72">
        <v>105</v>
      </c>
    </row>
    <row r="893" spans="1:12" ht="15" customHeight="1" x14ac:dyDescent="0.25">
      <c r="A893" s="4" t="s">
        <v>654</v>
      </c>
      <c r="B893" s="4" t="s">
        <v>655</v>
      </c>
      <c r="C893" s="4" t="s">
        <v>2</v>
      </c>
      <c r="D893" s="4">
        <v>3</v>
      </c>
      <c r="E893" s="4">
        <v>3</v>
      </c>
      <c r="F893" s="4" t="s">
        <v>3</v>
      </c>
      <c r="G893" s="4" t="s">
        <v>17</v>
      </c>
      <c r="H893" s="29" t="s">
        <v>2294</v>
      </c>
      <c r="I893" s="2" t="s">
        <v>792</v>
      </c>
      <c r="J893" s="64">
        <v>43138</v>
      </c>
      <c r="K893" s="72" t="s">
        <v>824</v>
      </c>
      <c r="L893" s="72">
        <v>105</v>
      </c>
    </row>
    <row r="894" spans="1:12" ht="15" customHeight="1" x14ac:dyDescent="0.25">
      <c r="A894" s="4" t="s">
        <v>720</v>
      </c>
      <c r="B894" s="4" t="s">
        <v>721</v>
      </c>
      <c r="C894" s="4" t="s">
        <v>2</v>
      </c>
      <c r="D894" s="4">
        <v>4</v>
      </c>
      <c r="E894" s="4">
        <v>3</v>
      </c>
      <c r="F894" s="4" t="s">
        <v>3</v>
      </c>
      <c r="G894" s="4" t="s">
        <v>4</v>
      </c>
      <c r="H894" s="26" t="s">
        <v>2295</v>
      </c>
      <c r="I894" s="2" t="s">
        <v>792</v>
      </c>
      <c r="J894" s="64">
        <v>43138</v>
      </c>
      <c r="K894" s="72" t="s">
        <v>2287</v>
      </c>
      <c r="L894" s="72">
        <v>105</v>
      </c>
    </row>
    <row r="895" spans="1:12" ht="15" customHeight="1" x14ac:dyDescent="0.25">
      <c r="A895" s="4" t="s">
        <v>722</v>
      </c>
      <c r="B895" s="4" t="s">
        <v>723</v>
      </c>
      <c r="C895" s="4" t="s">
        <v>54</v>
      </c>
      <c r="D895" s="4">
        <v>4</v>
      </c>
      <c r="E895" s="4">
        <v>3</v>
      </c>
      <c r="F895" s="4" t="s">
        <v>3</v>
      </c>
      <c r="G895" s="4" t="s">
        <v>17</v>
      </c>
      <c r="H895" s="26" t="s">
        <v>2295</v>
      </c>
      <c r="I895" s="2" t="s">
        <v>792</v>
      </c>
      <c r="J895" s="64">
        <v>43138</v>
      </c>
      <c r="K895" s="72" t="s">
        <v>2287</v>
      </c>
      <c r="L895" s="72">
        <v>105</v>
      </c>
    </row>
    <row r="896" spans="1:12" ht="15" customHeight="1" x14ac:dyDescent="0.25">
      <c r="A896" s="4" t="s">
        <v>724</v>
      </c>
      <c r="B896" s="4" t="s">
        <v>725</v>
      </c>
      <c r="C896" s="4" t="s">
        <v>2</v>
      </c>
      <c r="D896" s="4">
        <v>4</v>
      </c>
      <c r="E896" s="4">
        <v>3</v>
      </c>
      <c r="F896" s="4" t="s">
        <v>3</v>
      </c>
      <c r="G896" s="4" t="s">
        <v>17</v>
      </c>
      <c r="H896" s="26" t="s">
        <v>2295</v>
      </c>
      <c r="I896" s="2" t="s">
        <v>792</v>
      </c>
      <c r="J896" s="64">
        <v>43138</v>
      </c>
      <c r="K896" s="69" t="s">
        <v>2287</v>
      </c>
      <c r="L896" s="69">
        <v>105</v>
      </c>
    </row>
    <row r="897" spans="1:12" ht="15" customHeight="1" x14ac:dyDescent="0.25">
      <c r="A897" s="20" t="s">
        <v>680</v>
      </c>
      <c r="B897" s="20" t="s">
        <v>45</v>
      </c>
      <c r="C897" s="20" t="s">
        <v>2</v>
      </c>
      <c r="D897" s="20">
        <v>3</v>
      </c>
      <c r="E897" s="20">
        <v>8</v>
      </c>
      <c r="F897" s="20" t="s">
        <v>20</v>
      </c>
      <c r="G897" s="20" t="s">
        <v>4</v>
      </c>
      <c r="H897" s="26" t="s">
        <v>2295</v>
      </c>
      <c r="I897" s="2" t="s">
        <v>792</v>
      </c>
      <c r="J897" s="64">
        <v>43138</v>
      </c>
      <c r="K897" s="69" t="s">
        <v>2287</v>
      </c>
      <c r="L897" s="69">
        <v>105</v>
      </c>
    </row>
    <row r="898" spans="1:12" ht="15" customHeight="1" x14ac:dyDescent="0.25">
      <c r="A898" s="4" t="s">
        <v>647</v>
      </c>
      <c r="B898" s="4" t="s">
        <v>648</v>
      </c>
      <c r="C898" s="4" t="s">
        <v>11</v>
      </c>
      <c r="D898" s="4">
        <v>3</v>
      </c>
      <c r="E898" s="4">
        <v>5</v>
      </c>
      <c r="F898" s="4" t="s">
        <v>3</v>
      </c>
      <c r="G898" s="4" t="s">
        <v>4</v>
      </c>
      <c r="H898" s="29" t="s">
        <v>2294</v>
      </c>
      <c r="I898" s="2" t="s">
        <v>792</v>
      </c>
      <c r="J898" s="64">
        <v>43138</v>
      </c>
      <c r="K898" s="69" t="s">
        <v>824</v>
      </c>
      <c r="L898" s="69">
        <v>105</v>
      </c>
    </row>
    <row r="899" spans="1:12" ht="15" customHeight="1" x14ac:dyDescent="0.25">
      <c r="A899" s="4" t="s">
        <v>649</v>
      </c>
      <c r="B899" s="4" t="s">
        <v>650</v>
      </c>
      <c r="C899" s="4" t="s">
        <v>428</v>
      </c>
      <c r="D899" s="4">
        <v>3</v>
      </c>
      <c r="E899" s="4">
        <v>5</v>
      </c>
      <c r="F899" s="4" t="s">
        <v>3</v>
      </c>
      <c r="G899" s="4" t="s">
        <v>4</v>
      </c>
      <c r="H899" s="26" t="s">
        <v>2295</v>
      </c>
      <c r="I899" s="2" t="s">
        <v>792</v>
      </c>
      <c r="J899" s="64">
        <v>43138</v>
      </c>
      <c r="K899" s="69" t="s">
        <v>2287</v>
      </c>
      <c r="L899" s="69">
        <v>105</v>
      </c>
    </row>
    <row r="900" spans="1:12" ht="15" customHeight="1" x14ac:dyDescent="0.25">
      <c r="A900" s="4" t="s">
        <v>651</v>
      </c>
      <c r="B900" s="4" t="s">
        <v>652</v>
      </c>
      <c r="C900" s="4" t="s">
        <v>11</v>
      </c>
      <c r="D900" s="4">
        <v>3</v>
      </c>
      <c r="E900" s="4">
        <v>4</v>
      </c>
      <c r="F900" s="4" t="s">
        <v>3</v>
      </c>
      <c r="G900" s="4" t="s">
        <v>4</v>
      </c>
      <c r="H900" s="29" t="s">
        <v>2294</v>
      </c>
      <c r="I900" s="2" t="s">
        <v>792</v>
      </c>
      <c r="J900" s="64">
        <v>43138</v>
      </c>
      <c r="K900" s="72" t="s">
        <v>824</v>
      </c>
      <c r="L900" s="72">
        <v>105</v>
      </c>
    </row>
    <row r="901" spans="1:12" ht="15" customHeight="1" x14ac:dyDescent="0.25">
      <c r="A901" s="20" t="s">
        <v>653</v>
      </c>
      <c r="B901" s="20" t="s">
        <v>45</v>
      </c>
      <c r="C901" s="20" t="s">
        <v>46</v>
      </c>
      <c r="D901" s="20">
        <v>3</v>
      </c>
      <c r="E901" s="20">
        <v>8</v>
      </c>
      <c r="F901" s="20" t="s">
        <v>3</v>
      </c>
      <c r="G901" s="20" t="s">
        <v>4</v>
      </c>
      <c r="H901" s="26" t="s">
        <v>2295</v>
      </c>
      <c r="I901" s="2" t="s">
        <v>792</v>
      </c>
      <c r="J901" s="64">
        <v>43138</v>
      </c>
      <c r="K901" s="69" t="s">
        <v>2287</v>
      </c>
      <c r="L901" s="69">
        <v>105</v>
      </c>
    </row>
    <row r="902" spans="1:12" ht="15" customHeight="1" x14ac:dyDescent="0.25">
      <c r="A902" s="25" t="s">
        <v>2836</v>
      </c>
      <c r="B902" s="26" t="s">
        <v>12</v>
      </c>
      <c r="C902" s="27" t="s">
        <v>2</v>
      </c>
      <c r="D902" s="27">
        <v>1</v>
      </c>
      <c r="E902" s="27">
        <v>2</v>
      </c>
      <c r="F902" s="27" t="s">
        <v>3</v>
      </c>
      <c r="G902" s="27" t="s">
        <v>4</v>
      </c>
      <c r="H902" s="26" t="s">
        <v>2296</v>
      </c>
      <c r="I902" s="2" t="s">
        <v>786</v>
      </c>
      <c r="J902" s="70">
        <v>43138</v>
      </c>
      <c r="K902" s="24" t="s">
        <v>2289</v>
      </c>
      <c r="L902" s="24">
        <v>111</v>
      </c>
    </row>
    <row r="903" spans="1:12" ht="15" customHeight="1" x14ac:dyDescent="0.25">
      <c r="A903" s="25" t="s">
        <v>2836</v>
      </c>
      <c r="B903" s="20" t="s">
        <v>12</v>
      </c>
      <c r="C903" s="22" t="s">
        <v>2</v>
      </c>
      <c r="D903" s="22">
        <v>1</v>
      </c>
      <c r="E903" s="22">
        <v>2</v>
      </c>
      <c r="F903" s="22" t="s">
        <v>3</v>
      </c>
      <c r="G903" s="22" t="s">
        <v>4</v>
      </c>
      <c r="H903" s="26" t="s">
        <v>2296</v>
      </c>
      <c r="I903" s="2" t="s">
        <v>787</v>
      </c>
      <c r="J903" s="70">
        <v>43138</v>
      </c>
      <c r="K903" s="24" t="s">
        <v>2289</v>
      </c>
      <c r="L903" s="24">
        <v>111</v>
      </c>
    </row>
    <row r="904" spans="1:12" ht="15" customHeight="1" x14ac:dyDescent="0.25">
      <c r="A904" s="25" t="s">
        <v>2836</v>
      </c>
      <c r="B904" s="20" t="s">
        <v>12</v>
      </c>
      <c r="C904" s="14" t="s">
        <v>2</v>
      </c>
      <c r="D904" s="14">
        <v>1</v>
      </c>
      <c r="E904" s="14">
        <v>2</v>
      </c>
      <c r="F904" s="14" t="s">
        <v>3</v>
      </c>
      <c r="G904" s="14" t="s">
        <v>4</v>
      </c>
      <c r="H904" s="26" t="s">
        <v>2296</v>
      </c>
      <c r="I904" s="2" t="s">
        <v>788</v>
      </c>
      <c r="J904" s="70">
        <v>43138</v>
      </c>
      <c r="K904" s="24" t="s">
        <v>2289</v>
      </c>
      <c r="L904" s="24">
        <v>111</v>
      </c>
    </row>
    <row r="905" spans="1:12" ht="15" customHeight="1" x14ac:dyDescent="0.25">
      <c r="A905" s="25" t="s">
        <v>2836</v>
      </c>
      <c r="B905" s="20" t="s">
        <v>12</v>
      </c>
      <c r="C905" s="24" t="s">
        <v>2</v>
      </c>
      <c r="D905" s="24">
        <v>1</v>
      </c>
      <c r="E905" s="24">
        <v>2</v>
      </c>
      <c r="F905" s="24" t="s">
        <v>3</v>
      </c>
      <c r="G905" s="24" t="s">
        <v>4</v>
      </c>
      <c r="H905" s="26" t="s">
        <v>2296</v>
      </c>
      <c r="I905" s="2" t="s">
        <v>789</v>
      </c>
      <c r="J905" s="70">
        <v>43138</v>
      </c>
      <c r="K905" s="24" t="s">
        <v>2289</v>
      </c>
      <c r="L905" s="24">
        <v>111</v>
      </c>
    </row>
    <row r="906" spans="1:12" ht="15" customHeight="1" x14ac:dyDescent="0.25">
      <c r="A906" s="25" t="s">
        <v>2836</v>
      </c>
      <c r="B906" s="20" t="s">
        <v>12</v>
      </c>
      <c r="C906" s="20" t="s">
        <v>2</v>
      </c>
      <c r="D906" s="20">
        <v>1</v>
      </c>
      <c r="E906" s="20">
        <v>2</v>
      </c>
      <c r="F906" s="20" t="s">
        <v>3</v>
      </c>
      <c r="G906" s="20" t="s">
        <v>4</v>
      </c>
      <c r="H906" s="26" t="s">
        <v>2296</v>
      </c>
      <c r="I906" s="2" t="s">
        <v>790</v>
      </c>
      <c r="J906" s="70">
        <v>43138</v>
      </c>
      <c r="K906" s="24" t="s">
        <v>2289</v>
      </c>
      <c r="L906" s="24">
        <v>111</v>
      </c>
    </row>
    <row r="907" spans="1:12" ht="15" customHeight="1" x14ac:dyDescent="0.25">
      <c r="A907" s="25" t="s">
        <v>2836</v>
      </c>
      <c r="B907" s="20" t="s">
        <v>12</v>
      </c>
      <c r="C907" s="15" t="s">
        <v>2</v>
      </c>
      <c r="D907" s="15">
        <v>1</v>
      </c>
      <c r="E907" s="15">
        <v>2</v>
      </c>
      <c r="F907" s="15" t="s">
        <v>3</v>
      </c>
      <c r="G907" s="15" t="s">
        <v>4</v>
      </c>
      <c r="H907" s="15" t="s">
        <v>2316</v>
      </c>
      <c r="I907" s="2" t="s">
        <v>791</v>
      </c>
      <c r="J907" s="64">
        <v>43138</v>
      </c>
      <c r="K907" s="72" t="s">
        <v>2289</v>
      </c>
      <c r="L907" s="72">
        <v>104</v>
      </c>
    </row>
    <row r="908" spans="1:12" ht="15" customHeight="1" x14ac:dyDescent="0.25">
      <c r="A908" s="25" t="s">
        <v>2836</v>
      </c>
      <c r="B908" s="20" t="s">
        <v>12</v>
      </c>
      <c r="C908" s="20" t="s">
        <v>2</v>
      </c>
      <c r="D908" s="20">
        <v>1</v>
      </c>
      <c r="E908" s="20">
        <v>2</v>
      </c>
      <c r="F908" s="20" t="s">
        <v>3</v>
      </c>
      <c r="G908" s="20" t="s">
        <v>4</v>
      </c>
      <c r="H908" s="26" t="s">
        <v>2296</v>
      </c>
      <c r="I908" s="2" t="s">
        <v>792</v>
      </c>
      <c r="J908" s="70">
        <v>43138</v>
      </c>
      <c r="K908" s="24" t="s">
        <v>2289</v>
      </c>
      <c r="L908" s="24">
        <v>111</v>
      </c>
    </row>
    <row r="909" spans="1:12" ht="15" customHeight="1" x14ac:dyDescent="0.25">
      <c r="A909" s="25" t="s">
        <v>2836</v>
      </c>
      <c r="B909" s="20" t="s">
        <v>12</v>
      </c>
      <c r="C909" s="17" t="s">
        <v>2</v>
      </c>
      <c r="D909" s="17">
        <v>1</v>
      </c>
      <c r="E909" s="17">
        <v>2</v>
      </c>
      <c r="F909" s="17" t="s">
        <v>3</v>
      </c>
      <c r="G909" s="17" t="s">
        <v>4</v>
      </c>
      <c r="H909" s="15" t="s">
        <v>2316</v>
      </c>
      <c r="I909" s="2" t="s">
        <v>793</v>
      </c>
      <c r="J909" s="64">
        <v>43138</v>
      </c>
      <c r="K909" s="69" t="s">
        <v>2289</v>
      </c>
      <c r="L909" s="69">
        <v>104</v>
      </c>
    </row>
    <row r="910" spans="1:12" ht="15" customHeight="1" x14ac:dyDescent="0.25">
      <c r="A910" s="25" t="s">
        <v>2837</v>
      </c>
      <c r="B910" s="26" t="s">
        <v>74</v>
      </c>
      <c r="C910" s="27" t="s">
        <v>2</v>
      </c>
      <c r="D910" s="27">
        <v>2</v>
      </c>
      <c r="E910" s="27">
        <v>2</v>
      </c>
      <c r="F910" s="27" t="s">
        <v>3</v>
      </c>
      <c r="G910" s="27" t="s">
        <v>4</v>
      </c>
      <c r="H910" s="26" t="s">
        <v>2296</v>
      </c>
      <c r="I910" s="2" t="s">
        <v>786</v>
      </c>
      <c r="J910" s="70">
        <v>43138</v>
      </c>
      <c r="K910" s="24" t="s">
        <v>2289</v>
      </c>
      <c r="L910" s="24">
        <v>111</v>
      </c>
    </row>
    <row r="911" spans="1:12" ht="15" customHeight="1" x14ac:dyDescent="0.25">
      <c r="A911" s="25" t="s">
        <v>2837</v>
      </c>
      <c r="B911" s="26" t="s">
        <v>74</v>
      </c>
      <c r="C911" s="22" t="s">
        <v>2</v>
      </c>
      <c r="D911" s="22">
        <v>2</v>
      </c>
      <c r="E911" s="22">
        <v>2</v>
      </c>
      <c r="F911" s="22" t="s">
        <v>3</v>
      </c>
      <c r="G911" s="22" t="s">
        <v>4</v>
      </c>
      <c r="H911" s="26" t="s">
        <v>2296</v>
      </c>
      <c r="I911" s="2" t="s">
        <v>787</v>
      </c>
      <c r="J911" s="70">
        <v>43138</v>
      </c>
      <c r="K911" s="24" t="s">
        <v>2289</v>
      </c>
      <c r="L911" s="24">
        <v>111</v>
      </c>
    </row>
    <row r="912" spans="1:12" ht="15" customHeight="1" x14ac:dyDescent="0.25">
      <c r="A912" s="25" t="s">
        <v>2837</v>
      </c>
      <c r="B912" s="26" t="s">
        <v>74</v>
      </c>
      <c r="C912" s="14" t="s">
        <v>2</v>
      </c>
      <c r="D912" s="14">
        <v>2</v>
      </c>
      <c r="E912" s="14">
        <v>2</v>
      </c>
      <c r="F912" s="14" t="s">
        <v>3</v>
      </c>
      <c r="G912" s="14" t="s">
        <v>4</v>
      </c>
      <c r="H912" s="26" t="s">
        <v>2296</v>
      </c>
      <c r="I912" s="2" t="s">
        <v>788</v>
      </c>
      <c r="J912" s="70">
        <v>43138</v>
      </c>
      <c r="K912" s="24" t="s">
        <v>2289</v>
      </c>
      <c r="L912" s="24">
        <v>111</v>
      </c>
    </row>
    <row r="913" spans="1:12" ht="15" customHeight="1" x14ac:dyDescent="0.25">
      <c r="A913" s="25" t="s">
        <v>2837</v>
      </c>
      <c r="B913" s="26" t="s">
        <v>74</v>
      </c>
      <c r="C913" s="24" t="s">
        <v>2</v>
      </c>
      <c r="D913" s="24">
        <v>2</v>
      </c>
      <c r="E913" s="24">
        <v>2</v>
      </c>
      <c r="F913" s="24" t="s">
        <v>3</v>
      </c>
      <c r="G913" s="24" t="s">
        <v>4</v>
      </c>
      <c r="H913" s="26" t="s">
        <v>2296</v>
      </c>
      <c r="I913" s="2" t="s">
        <v>789</v>
      </c>
      <c r="J913" s="70">
        <v>43138</v>
      </c>
      <c r="K913" s="24" t="s">
        <v>2289</v>
      </c>
      <c r="L913" s="24">
        <v>111</v>
      </c>
    </row>
    <row r="914" spans="1:12" ht="15" customHeight="1" x14ac:dyDescent="0.25">
      <c r="A914" s="25" t="s">
        <v>2837</v>
      </c>
      <c r="B914" s="26" t="s">
        <v>74</v>
      </c>
      <c r="C914" s="20" t="s">
        <v>2</v>
      </c>
      <c r="D914" s="20">
        <v>2</v>
      </c>
      <c r="E914" s="20">
        <v>2</v>
      </c>
      <c r="F914" s="20" t="s">
        <v>3</v>
      </c>
      <c r="G914" s="20" t="s">
        <v>4</v>
      </c>
      <c r="H914" s="26" t="s">
        <v>2296</v>
      </c>
      <c r="I914" s="2" t="s">
        <v>790</v>
      </c>
      <c r="J914" s="70">
        <v>43138</v>
      </c>
      <c r="K914" s="24" t="s">
        <v>2289</v>
      </c>
      <c r="L914" s="24">
        <v>111</v>
      </c>
    </row>
    <row r="915" spans="1:12" ht="15" customHeight="1" x14ac:dyDescent="0.25">
      <c r="A915" s="25" t="s">
        <v>2837</v>
      </c>
      <c r="B915" s="26" t="s">
        <v>74</v>
      </c>
      <c r="C915" s="15" t="s">
        <v>2</v>
      </c>
      <c r="D915" s="15">
        <v>2</v>
      </c>
      <c r="E915" s="15">
        <v>2</v>
      </c>
      <c r="F915" s="15" t="s">
        <v>3</v>
      </c>
      <c r="G915" s="15" t="s">
        <v>4</v>
      </c>
      <c r="H915" s="15" t="s">
        <v>2316</v>
      </c>
      <c r="I915" s="2" t="s">
        <v>791</v>
      </c>
      <c r="J915" s="64">
        <v>43138</v>
      </c>
      <c r="K915" s="72" t="s">
        <v>2289</v>
      </c>
      <c r="L915" s="72">
        <v>104</v>
      </c>
    </row>
    <row r="916" spans="1:12" ht="15" customHeight="1" x14ac:dyDescent="0.25">
      <c r="A916" s="25" t="s">
        <v>2837</v>
      </c>
      <c r="B916" s="26" t="s">
        <v>74</v>
      </c>
      <c r="C916" s="20" t="s">
        <v>2</v>
      </c>
      <c r="D916" s="20">
        <v>2</v>
      </c>
      <c r="E916" s="20">
        <v>2</v>
      </c>
      <c r="F916" s="20" t="s">
        <v>3</v>
      </c>
      <c r="G916" s="20" t="s">
        <v>4</v>
      </c>
      <c r="H916" s="26" t="s">
        <v>2296</v>
      </c>
      <c r="I916" s="2" t="s">
        <v>792</v>
      </c>
      <c r="J916" s="70">
        <v>43138</v>
      </c>
      <c r="K916" s="24" t="s">
        <v>2289</v>
      </c>
      <c r="L916" s="24">
        <v>111</v>
      </c>
    </row>
    <row r="917" spans="1:12" ht="15" customHeight="1" x14ac:dyDescent="0.25">
      <c r="A917" s="25" t="s">
        <v>2837</v>
      </c>
      <c r="B917" s="26" t="s">
        <v>74</v>
      </c>
      <c r="C917" s="17" t="s">
        <v>2</v>
      </c>
      <c r="D917" s="17">
        <v>2</v>
      </c>
      <c r="E917" s="17">
        <v>2</v>
      </c>
      <c r="F917" s="17" t="s">
        <v>3</v>
      </c>
      <c r="G917" s="17" t="s">
        <v>4</v>
      </c>
      <c r="H917" s="15" t="s">
        <v>2316</v>
      </c>
      <c r="I917" s="2" t="s">
        <v>793</v>
      </c>
      <c r="J917" s="64">
        <v>43138</v>
      </c>
      <c r="K917" s="72" t="s">
        <v>2289</v>
      </c>
      <c r="L917" s="72">
        <v>104</v>
      </c>
    </row>
    <row r="918" spans="1:12" ht="15" customHeight="1" x14ac:dyDescent="0.25">
      <c r="A918" s="25" t="s">
        <v>2838</v>
      </c>
      <c r="B918" s="26" t="s">
        <v>13</v>
      </c>
      <c r="C918" s="27" t="s">
        <v>2</v>
      </c>
      <c r="D918" s="27">
        <v>1</v>
      </c>
      <c r="E918" s="27">
        <v>2</v>
      </c>
      <c r="F918" s="27" t="s">
        <v>3</v>
      </c>
      <c r="G918" s="27" t="s">
        <v>4</v>
      </c>
      <c r="H918" s="26" t="s">
        <v>2291</v>
      </c>
      <c r="I918" s="2" t="s">
        <v>786</v>
      </c>
      <c r="J918" s="64">
        <v>43138</v>
      </c>
      <c r="K918" s="72" t="s">
        <v>2290</v>
      </c>
      <c r="L918" s="72">
        <v>111</v>
      </c>
    </row>
    <row r="919" spans="1:12" ht="15" customHeight="1" x14ac:dyDescent="0.25">
      <c r="A919" s="25" t="s">
        <v>2838</v>
      </c>
      <c r="B919" s="20" t="s">
        <v>13</v>
      </c>
      <c r="C919" s="22" t="s">
        <v>2</v>
      </c>
      <c r="D919" s="22">
        <v>1</v>
      </c>
      <c r="E919" s="22">
        <v>2</v>
      </c>
      <c r="F919" s="22" t="s">
        <v>3</v>
      </c>
      <c r="G919" s="22" t="s">
        <v>4</v>
      </c>
      <c r="H919" s="26" t="s">
        <v>2291</v>
      </c>
      <c r="I919" s="2" t="s">
        <v>787</v>
      </c>
      <c r="J919" s="64">
        <v>43138</v>
      </c>
      <c r="K919" s="72" t="s">
        <v>2290</v>
      </c>
      <c r="L919" s="72">
        <v>111</v>
      </c>
    </row>
    <row r="920" spans="1:12" ht="15" customHeight="1" x14ac:dyDescent="0.25">
      <c r="A920" s="25" t="s">
        <v>2838</v>
      </c>
      <c r="B920" s="15" t="s">
        <v>13</v>
      </c>
      <c r="C920" s="14" t="s">
        <v>2</v>
      </c>
      <c r="D920" s="14">
        <v>1</v>
      </c>
      <c r="E920" s="14">
        <v>2</v>
      </c>
      <c r="F920" s="14" t="s">
        <v>3</v>
      </c>
      <c r="G920" s="14" t="s">
        <v>4</v>
      </c>
      <c r="H920" s="26" t="s">
        <v>2291</v>
      </c>
      <c r="I920" s="2" t="s">
        <v>788</v>
      </c>
      <c r="J920" s="64">
        <v>43138</v>
      </c>
      <c r="K920" s="72" t="s">
        <v>2290</v>
      </c>
      <c r="L920" s="72">
        <v>111</v>
      </c>
    </row>
    <row r="921" spans="1:12" ht="15" customHeight="1" x14ac:dyDescent="0.25">
      <c r="A921" s="25" t="s">
        <v>2838</v>
      </c>
      <c r="B921" s="17" t="s">
        <v>13</v>
      </c>
      <c r="C921" s="24" t="s">
        <v>2</v>
      </c>
      <c r="D921" s="24">
        <v>1</v>
      </c>
      <c r="E921" s="24">
        <v>2</v>
      </c>
      <c r="F921" s="24" t="s">
        <v>3</v>
      </c>
      <c r="G921" s="24" t="s">
        <v>4</v>
      </c>
      <c r="H921" s="26" t="s">
        <v>2291</v>
      </c>
      <c r="I921" s="2" t="s">
        <v>789</v>
      </c>
      <c r="J921" s="64">
        <v>43138</v>
      </c>
      <c r="K921" s="72" t="s">
        <v>2290</v>
      </c>
      <c r="L921" s="72">
        <v>111</v>
      </c>
    </row>
    <row r="922" spans="1:12" ht="15" customHeight="1" x14ac:dyDescent="0.25">
      <c r="A922" s="25" t="s">
        <v>2838</v>
      </c>
      <c r="B922" s="20" t="s">
        <v>13</v>
      </c>
      <c r="C922" s="20" t="s">
        <v>2</v>
      </c>
      <c r="D922" s="20">
        <v>1</v>
      </c>
      <c r="E922" s="20">
        <v>2</v>
      </c>
      <c r="F922" s="20" t="s">
        <v>3</v>
      </c>
      <c r="G922" s="20" t="s">
        <v>4</v>
      </c>
      <c r="H922" s="26" t="s">
        <v>2291</v>
      </c>
      <c r="I922" s="2" t="s">
        <v>790</v>
      </c>
      <c r="J922" s="64">
        <v>43138</v>
      </c>
      <c r="K922" s="72" t="s">
        <v>2290</v>
      </c>
      <c r="L922" s="72">
        <v>111</v>
      </c>
    </row>
    <row r="923" spans="1:12" ht="15" customHeight="1" x14ac:dyDescent="0.25">
      <c r="A923" s="25" t="s">
        <v>2838</v>
      </c>
      <c r="B923" s="15" t="s">
        <v>13</v>
      </c>
      <c r="C923" s="15" t="s">
        <v>2</v>
      </c>
      <c r="D923" s="15">
        <v>1</v>
      </c>
      <c r="E923" s="15">
        <v>2</v>
      </c>
      <c r="F923" s="15" t="s">
        <v>3</v>
      </c>
      <c r="G923" s="15" t="s">
        <v>4</v>
      </c>
      <c r="H923" s="26" t="s">
        <v>2291</v>
      </c>
      <c r="I923" s="2" t="s">
        <v>791</v>
      </c>
      <c r="J923" s="64">
        <v>43138</v>
      </c>
      <c r="K923" s="72" t="s">
        <v>2290</v>
      </c>
      <c r="L923" s="72">
        <v>111</v>
      </c>
    </row>
    <row r="924" spans="1:12" ht="15" customHeight="1" x14ac:dyDescent="0.25">
      <c r="A924" s="25" t="s">
        <v>2838</v>
      </c>
      <c r="B924" s="20" t="s">
        <v>13</v>
      </c>
      <c r="C924" s="20" t="s">
        <v>2</v>
      </c>
      <c r="D924" s="20">
        <v>1</v>
      </c>
      <c r="E924" s="20">
        <v>2</v>
      </c>
      <c r="F924" s="20" t="s">
        <v>3</v>
      </c>
      <c r="G924" s="20" t="s">
        <v>4</v>
      </c>
      <c r="H924" s="26" t="s">
        <v>2291</v>
      </c>
      <c r="I924" s="2" t="s">
        <v>792</v>
      </c>
      <c r="J924" s="64">
        <v>43138</v>
      </c>
      <c r="K924" s="69" t="s">
        <v>2290</v>
      </c>
      <c r="L924" s="69">
        <v>111</v>
      </c>
    </row>
    <row r="925" spans="1:12" ht="15" customHeight="1" x14ac:dyDescent="0.25">
      <c r="A925" s="25" t="s">
        <v>2838</v>
      </c>
      <c r="B925" s="17" t="s">
        <v>13</v>
      </c>
      <c r="C925" s="17" t="s">
        <v>2</v>
      </c>
      <c r="D925" s="17">
        <v>1</v>
      </c>
      <c r="E925" s="17">
        <v>2</v>
      </c>
      <c r="F925" s="17" t="s">
        <v>3</v>
      </c>
      <c r="G925" s="17" t="s">
        <v>4</v>
      </c>
      <c r="H925" s="26" t="s">
        <v>2291</v>
      </c>
      <c r="I925" s="2" t="s">
        <v>793</v>
      </c>
      <c r="J925" s="64">
        <v>43138</v>
      </c>
      <c r="K925" s="69" t="s">
        <v>2290</v>
      </c>
      <c r="L925" s="69">
        <v>111</v>
      </c>
    </row>
    <row r="926" spans="1:12" ht="15" customHeight="1" x14ac:dyDescent="0.25">
      <c r="A926" s="25" t="s">
        <v>2839</v>
      </c>
      <c r="B926" s="26" t="s">
        <v>75</v>
      </c>
      <c r="C926" s="27" t="s">
        <v>2</v>
      </c>
      <c r="D926" s="27">
        <v>2</v>
      </c>
      <c r="E926" s="27">
        <v>2</v>
      </c>
      <c r="F926" s="27" t="s">
        <v>3</v>
      </c>
      <c r="G926" s="27" t="s">
        <v>4</v>
      </c>
      <c r="H926" s="26" t="s">
        <v>2291</v>
      </c>
      <c r="I926" s="2" t="s">
        <v>786</v>
      </c>
      <c r="J926" s="64">
        <v>43138</v>
      </c>
      <c r="K926" s="72" t="s">
        <v>2290</v>
      </c>
      <c r="L926" s="72">
        <v>111</v>
      </c>
    </row>
    <row r="927" spans="1:12" ht="15" customHeight="1" x14ac:dyDescent="0.25">
      <c r="A927" s="25" t="s">
        <v>2839</v>
      </c>
      <c r="B927" s="20" t="s">
        <v>75</v>
      </c>
      <c r="C927" s="22" t="s">
        <v>2</v>
      </c>
      <c r="D927" s="22">
        <v>2</v>
      </c>
      <c r="E927" s="22">
        <v>2</v>
      </c>
      <c r="F927" s="22" t="s">
        <v>3</v>
      </c>
      <c r="G927" s="22" t="s">
        <v>4</v>
      </c>
      <c r="H927" s="26" t="s">
        <v>2291</v>
      </c>
      <c r="I927" s="2" t="s">
        <v>787</v>
      </c>
      <c r="J927" s="64">
        <v>43138</v>
      </c>
      <c r="K927" s="72" t="s">
        <v>2290</v>
      </c>
      <c r="L927" s="72">
        <v>111</v>
      </c>
    </row>
    <row r="928" spans="1:12" ht="15" customHeight="1" x14ac:dyDescent="0.25">
      <c r="A928" s="25" t="s">
        <v>2839</v>
      </c>
      <c r="B928" s="15" t="s">
        <v>75</v>
      </c>
      <c r="C928" s="14" t="s">
        <v>2</v>
      </c>
      <c r="D928" s="14">
        <v>2</v>
      </c>
      <c r="E928" s="14">
        <v>2</v>
      </c>
      <c r="F928" s="14" t="s">
        <v>3</v>
      </c>
      <c r="G928" s="14" t="s">
        <v>4</v>
      </c>
      <c r="H928" s="26" t="s">
        <v>2291</v>
      </c>
      <c r="I928" s="2" t="s">
        <v>788</v>
      </c>
      <c r="J928" s="64">
        <v>43138</v>
      </c>
      <c r="K928" s="72" t="s">
        <v>2290</v>
      </c>
      <c r="L928" s="72">
        <v>111</v>
      </c>
    </row>
    <row r="929" spans="1:12" ht="15" customHeight="1" x14ac:dyDescent="0.25">
      <c r="A929" s="25" t="s">
        <v>2839</v>
      </c>
      <c r="B929" s="17" t="s">
        <v>75</v>
      </c>
      <c r="C929" s="24" t="s">
        <v>2</v>
      </c>
      <c r="D929" s="24">
        <v>2</v>
      </c>
      <c r="E929" s="24">
        <v>2</v>
      </c>
      <c r="F929" s="24" t="s">
        <v>3</v>
      </c>
      <c r="G929" s="24" t="s">
        <v>4</v>
      </c>
      <c r="H929" s="26" t="s">
        <v>2291</v>
      </c>
      <c r="I929" s="2" t="s">
        <v>789</v>
      </c>
      <c r="J929" s="64">
        <v>43138</v>
      </c>
      <c r="K929" s="69" t="s">
        <v>2290</v>
      </c>
      <c r="L929" s="69">
        <v>111</v>
      </c>
    </row>
    <row r="930" spans="1:12" ht="15" customHeight="1" x14ac:dyDescent="0.25">
      <c r="A930" s="25" t="s">
        <v>2839</v>
      </c>
      <c r="B930" s="20" t="s">
        <v>75</v>
      </c>
      <c r="C930" s="20" t="s">
        <v>2</v>
      </c>
      <c r="D930" s="20">
        <v>2</v>
      </c>
      <c r="E930" s="20">
        <v>2</v>
      </c>
      <c r="F930" s="20" t="s">
        <v>3</v>
      </c>
      <c r="G930" s="20" t="s">
        <v>4</v>
      </c>
      <c r="H930" s="26" t="s">
        <v>2291</v>
      </c>
      <c r="I930" s="2" t="s">
        <v>790</v>
      </c>
      <c r="J930" s="64">
        <v>43138</v>
      </c>
      <c r="K930" s="72" t="s">
        <v>2290</v>
      </c>
      <c r="L930" s="72">
        <v>111</v>
      </c>
    </row>
    <row r="931" spans="1:12" ht="15" customHeight="1" x14ac:dyDescent="0.25">
      <c r="A931" s="25" t="s">
        <v>2839</v>
      </c>
      <c r="B931" s="15" t="s">
        <v>75</v>
      </c>
      <c r="C931" s="15" t="s">
        <v>2</v>
      </c>
      <c r="D931" s="15">
        <v>2</v>
      </c>
      <c r="E931" s="15">
        <v>2</v>
      </c>
      <c r="F931" s="15" t="s">
        <v>3</v>
      </c>
      <c r="G931" s="15" t="s">
        <v>4</v>
      </c>
      <c r="H931" s="26" t="s">
        <v>2291</v>
      </c>
      <c r="I931" s="2" t="s">
        <v>791</v>
      </c>
      <c r="J931" s="64">
        <v>43138</v>
      </c>
      <c r="K931" s="72" t="s">
        <v>2290</v>
      </c>
      <c r="L931" s="72">
        <v>111</v>
      </c>
    </row>
    <row r="932" spans="1:12" ht="15" customHeight="1" x14ac:dyDescent="0.25">
      <c r="A932" s="25" t="s">
        <v>2839</v>
      </c>
      <c r="B932" s="20" t="s">
        <v>75</v>
      </c>
      <c r="C932" s="20" t="s">
        <v>2</v>
      </c>
      <c r="D932" s="20">
        <v>2</v>
      </c>
      <c r="E932" s="20">
        <v>2</v>
      </c>
      <c r="F932" s="20" t="s">
        <v>3</v>
      </c>
      <c r="G932" s="20" t="s">
        <v>4</v>
      </c>
      <c r="H932" s="26" t="s">
        <v>2291</v>
      </c>
      <c r="I932" s="2" t="s">
        <v>792</v>
      </c>
      <c r="J932" s="64">
        <v>43138</v>
      </c>
      <c r="K932" s="72" t="s">
        <v>2290</v>
      </c>
      <c r="L932" s="72">
        <v>111</v>
      </c>
    </row>
    <row r="933" spans="1:12" ht="15" customHeight="1" x14ac:dyDescent="0.25">
      <c r="A933" s="25" t="s">
        <v>2839</v>
      </c>
      <c r="B933" s="17" t="s">
        <v>75</v>
      </c>
      <c r="C933" s="17" t="s">
        <v>2</v>
      </c>
      <c r="D933" s="17">
        <v>2</v>
      </c>
      <c r="E933" s="17">
        <v>2</v>
      </c>
      <c r="F933" s="17" t="s">
        <v>3</v>
      </c>
      <c r="G933" s="17" t="s">
        <v>4</v>
      </c>
      <c r="H933" s="26" t="s">
        <v>2291</v>
      </c>
      <c r="I933" s="2" t="s">
        <v>793</v>
      </c>
      <c r="J933" s="64">
        <v>43138</v>
      </c>
      <c r="K933" s="72" t="s">
        <v>2290</v>
      </c>
      <c r="L933" s="72">
        <v>111</v>
      </c>
    </row>
    <row r="934" spans="1:12" ht="15" customHeight="1" x14ac:dyDescent="0.25">
      <c r="A934" s="25" t="s">
        <v>2840</v>
      </c>
      <c r="B934" s="26" t="s">
        <v>14</v>
      </c>
      <c r="C934" s="27" t="s">
        <v>2</v>
      </c>
      <c r="D934" s="27">
        <v>1</v>
      </c>
      <c r="E934" s="27">
        <v>2</v>
      </c>
      <c r="F934" s="27" t="s">
        <v>3</v>
      </c>
      <c r="G934" s="27" t="s">
        <v>4</v>
      </c>
      <c r="H934" s="15" t="s">
        <v>2298</v>
      </c>
      <c r="I934" s="2" t="s">
        <v>786</v>
      </c>
      <c r="J934" s="64">
        <v>43138</v>
      </c>
      <c r="K934" s="72" t="s">
        <v>2288</v>
      </c>
      <c r="L934" s="72">
        <v>111</v>
      </c>
    </row>
    <row r="935" spans="1:12" ht="15" customHeight="1" x14ac:dyDescent="0.25">
      <c r="A935" s="25" t="s">
        <v>2840</v>
      </c>
      <c r="B935" s="20" t="s">
        <v>14</v>
      </c>
      <c r="C935" s="22" t="s">
        <v>2</v>
      </c>
      <c r="D935" s="22">
        <v>1</v>
      </c>
      <c r="E935" s="22">
        <v>2</v>
      </c>
      <c r="F935" s="22" t="s">
        <v>3</v>
      </c>
      <c r="G935" s="22" t="s">
        <v>4</v>
      </c>
      <c r="H935" s="4" t="s">
        <v>2303</v>
      </c>
      <c r="I935" s="2" t="s">
        <v>787</v>
      </c>
      <c r="J935" s="64">
        <v>43138</v>
      </c>
      <c r="K935" s="24" t="s">
        <v>2288</v>
      </c>
      <c r="L935" s="24">
        <v>107</v>
      </c>
    </row>
    <row r="936" spans="1:12" ht="15" customHeight="1" x14ac:dyDescent="0.25">
      <c r="A936" s="25" t="s">
        <v>2840</v>
      </c>
      <c r="B936" s="15" t="s">
        <v>14</v>
      </c>
      <c r="C936" s="14" t="s">
        <v>2</v>
      </c>
      <c r="D936" s="14">
        <v>1</v>
      </c>
      <c r="E936" s="14">
        <v>2</v>
      </c>
      <c r="F936" s="14" t="s">
        <v>3</v>
      </c>
      <c r="G936" s="14" t="s">
        <v>4</v>
      </c>
      <c r="H936" s="15" t="s">
        <v>2298</v>
      </c>
      <c r="I936" s="2" t="s">
        <v>788</v>
      </c>
      <c r="J936" s="64">
        <v>43138</v>
      </c>
      <c r="K936" s="72" t="s">
        <v>2288</v>
      </c>
      <c r="L936" s="72">
        <v>111</v>
      </c>
    </row>
    <row r="937" spans="1:12" ht="15" customHeight="1" x14ac:dyDescent="0.25">
      <c r="A937" s="25" t="s">
        <v>2840</v>
      </c>
      <c r="B937" s="17" t="s">
        <v>14</v>
      </c>
      <c r="C937" s="24" t="s">
        <v>2</v>
      </c>
      <c r="D937" s="24">
        <v>1</v>
      </c>
      <c r="E937" s="24">
        <v>2</v>
      </c>
      <c r="F937" s="24" t="s">
        <v>3</v>
      </c>
      <c r="G937" s="24" t="s">
        <v>4</v>
      </c>
      <c r="H937" s="15" t="s">
        <v>2298</v>
      </c>
      <c r="I937" s="2" t="s">
        <v>789</v>
      </c>
      <c r="J937" s="64">
        <v>43138</v>
      </c>
      <c r="K937" s="72" t="s">
        <v>2288</v>
      </c>
      <c r="L937" s="72">
        <v>111</v>
      </c>
    </row>
    <row r="938" spans="1:12" ht="15" customHeight="1" x14ac:dyDescent="0.25">
      <c r="A938" s="25" t="s">
        <v>2840</v>
      </c>
      <c r="B938" s="20" t="s">
        <v>14</v>
      </c>
      <c r="C938" s="20" t="s">
        <v>2</v>
      </c>
      <c r="D938" s="20">
        <v>1</v>
      </c>
      <c r="E938" s="20">
        <v>2</v>
      </c>
      <c r="F938" s="20" t="s">
        <v>3</v>
      </c>
      <c r="G938" s="20" t="s">
        <v>4</v>
      </c>
      <c r="H938" s="15" t="s">
        <v>2298</v>
      </c>
      <c r="I938" s="2" t="s">
        <v>790</v>
      </c>
      <c r="J938" s="64">
        <v>43138</v>
      </c>
      <c r="K938" s="69" t="s">
        <v>2288</v>
      </c>
      <c r="L938" s="69">
        <v>111</v>
      </c>
    </row>
    <row r="939" spans="1:12" ht="15" customHeight="1" x14ac:dyDescent="0.25">
      <c r="A939" s="25" t="s">
        <v>2840</v>
      </c>
      <c r="B939" s="15" t="s">
        <v>14</v>
      </c>
      <c r="C939" s="15" t="s">
        <v>2</v>
      </c>
      <c r="D939" s="15">
        <v>1</v>
      </c>
      <c r="E939" s="15">
        <v>2</v>
      </c>
      <c r="F939" s="15" t="s">
        <v>3</v>
      </c>
      <c r="G939" s="15" t="s">
        <v>4</v>
      </c>
      <c r="H939" s="15" t="s">
        <v>2298</v>
      </c>
      <c r="I939" s="2" t="s">
        <v>791</v>
      </c>
      <c r="J939" s="64">
        <v>43138</v>
      </c>
      <c r="K939" s="69" t="s">
        <v>2288</v>
      </c>
      <c r="L939" s="69">
        <v>111</v>
      </c>
    </row>
    <row r="940" spans="1:12" ht="15" customHeight="1" x14ac:dyDescent="0.25">
      <c r="A940" s="25" t="s">
        <v>2840</v>
      </c>
      <c r="B940" s="20" t="s">
        <v>14</v>
      </c>
      <c r="C940" s="20" t="s">
        <v>2</v>
      </c>
      <c r="D940" s="20">
        <v>1</v>
      </c>
      <c r="E940" s="20">
        <v>2</v>
      </c>
      <c r="F940" s="20" t="s">
        <v>3</v>
      </c>
      <c r="G940" s="20" t="s">
        <v>4</v>
      </c>
      <c r="H940" s="15" t="s">
        <v>2298</v>
      </c>
      <c r="I940" s="2" t="s">
        <v>792</v>
      </c>
      <c r="J940" s="64">
        <v>43138</v>
      </c>
      <c r="K940" s="72" t="s">
        <v>2288</v>
      </c>
      <c r="L940" s="72">
        <v>111</v>
      </c>
    </row>
    <row r="941" spans="1:12" ht="15" customHeight="1" x14ac:dyDescent="0.25">
      <c r="A941" s="25" t="s">
        <v>2840</v>
      </c>
      <c r="B941" s="17" t="s">
        <v>14</v>
      </c>
      <c r="C941" s="17" t="s">
        <v>2</v>
      </c>
      <c r="D941" s="17">
        <v>1</v>
      </c>
      <c r="E941" s="17">
        <v>2</v>
      </c>
      <c r="F941" s="17" t="s">
        <v>3</v>
      </c>
      <c r="G941" s="17" t="s">
        <v>4</v>
      </c>
      <c r="H941" s="15" t="s">
        <v>2298</v>
      </c>
      <c r="I941" s="2" t="s">
        <v>793</v>
      </c>
      <c r="J941" s="64">
        <v>43138</v>
      </c>
      <c r="K941" s="72" t="s">
        <v>2288</v>
      </c>
      <c r="L941" s="72">
        <v>111</v>
      </c>
    </row>
    <row r="942" spans="1:12" ht="15" customHeight="1" x14ac:dyDescent="0.25">
      <c r="A942" s="25" t="s">
        <v>2841</v>
      </c>
      <c r="B942" s="26" t="s">
        <v>76</v>
      </c>
      <c r="C942" s="27" t="s">
        <v>2</v>
      </c>
      <c r="D942" s="27">
        <v>2</v>
      </c>
      <c r="E942" s="27">
        <v>2</v>
      </c>
      <c r="F942" s="27" t="s">
        <v>3</v>
      </c>
      <c r="G942" s="27" t="s">
        <v>4</v>
      </c>
      <c r="H942" s="15" t="s">
        <v>2298</v>
      </c>
      <c r="I942" s="2" t="s">
        <v>786</v>
      </c>
      <c r="J942" s="64">
        <v>43138</v>
      </c>
      <c r="K942" s="69" t="s">
        <v>2288</v>
      </c>
      <c r="L942" s="69">
        <v>111</v>
      </c>
    </row>
    <row r="943" spans="1:12" ht="15" customHeight="1" x14ac:dyDescent="0.25">
      <c r="A943" s="25" t="s">
        <v>2841</v>
      </c>
      <c r="B943" s="26" t="s">
        <v>76</v>
      </c>
      <c r="C943" s="22" t="s">
        <v>2</v>
      </c>
      <c r="D943" s="22">
        <v>2</v>
      </c>
      <c r="E943" s="22">
        <v>2</v>
      </c>
      <c r="F943" s="22" t="s">
        <v>3</v>
      </c>
      <c r="G943" s="22" t="s">
        <v>4</v>
      </c>
      <c r="H943" s="4" t="s">
        <v>2303</v>
      </c>
      <c r="I943" s="2" t="s">
        <v>787</v>
      </c>
      <c r="J943" s="64">
        <v>43138</v>
      </c>
      <c r="K943" s="24" t="s">
        <v>2288</v>
      </c>
      <c r="L943" s="24">
        <v>107</v>
      </c>
    </row>
    <row r="944" spans="1:12" ht="15" customHeight="1" x14ac:dyDescent="0.25">
      <c r="A944" s="25" t="s">
        <v>2841</v>
      </c>
      <c r="B944" s="26" t="s">
        <v>76</v>
      </c>
      <c r="C944" s="14" t="s">
        <v>2</v>
      </c>
      <c r="D944" s="14">
        <v>2</v>
      </c>
      <c r="E944" s="14">
        <v>2</v>
      </c>
      <c r="F944" s="14" t="s">
        <v>3</v>
      </c>
      <c r="G944" s="14" t="s">
        <v>4</v>
      </c>
      <c r="H944" s="15" t="s">
        <v>2298</v>
      </c>
      <c r="I944" s="2" t="s">
        <v>788</v>
      </c>
      <c r="J944" s="64">
        <v>43138</v>
      </c>
      <c r="K944" s="69" t="s">
        <v>2288</v>
      </c>
      <c r="L944" s="69">
        <v>111</v>
      </c>
    </row>
    <row r="945" spans="1:12" ht="15" customHeight="1" x14ac:dyDescent="0.25">
      <c r="A945" s="25" t="s">
        <v>2841</v>
      </c>
      <c r="B945" s="26" t="s">
        <v>76</v>
      </c>
      <c r="C945" s="24" t="s">
        <v>2</v>
      </c>
      <c r="D945" s="24">
        <v>2</v>
      </c>
      <c r="E945" s="24">
        <v>2</v>
      </c>
      <c r="F945" s="24" t="s">
        <v>3</v>
      </c>
      <c r="G945" s="24" t="s">
        <v>4</v>
      </c>
      <c r="H945" s="15" t="s">
        <v>2298</v>
      </c>
      <c r="I945" s="2" t="s">
        <v>789</v>
      </c>
      <c r="J945" s="64">
        <v>43138</v>
      </c>
      <c r="K945" s="69" t="s">
        <v>2288</v>
      </c>
      <c r="L945" s="69">
        <v>111</v>
      </c>
    </row>
    <row r="946" spans="1:12" ht="15" customHeight="1" x14ac:dyDescent="0.25">
      <c r="A946" s="25" t="s">
        <v>2841</v>
      </c>
      <c r="B946" s="26" t="s">
        <v>76</v>
      </c>
      <c r="C946" s="20" t="s">
        <v>2</v>
      </c>
      <c r="D946" s="20">
        <v>2</v>
      </c>
      <c r="E946" s="20">
        <v>2</v>
      </c>
      <c r="F946" s="20" t="s">
        <v>3</v>
      </c>
      <c r="G946" s="20" t="s">
        <v>4</v>
      </c>
      <c r="H946" s="15" t="s">
        <v>2298</v>
      </c>
      <c r="I946" s="2" t="s">
        <v>790</v>
      </c>
      <c r="J946" s="64">
        <v>43138</v>
      </c>
      <c r="K946" s="72" t="s">
        <v>2288</v>
      </c>
      <c r="L946" s="72">
        <v>111</v>
      </c>
    </row>
    <row r="947" spans="1:12" ht="15" customHeight="1" x14ac:dyDescent="0.25">
      <c r="A947" s="25" t="s">
        <v>2841</v>
      </c>
      <c r="B947" s="26" t="s">
        <v>76</v>
      </c>
      <c r="C947" s="15" t="s">
        <v>2</v>
      </c>
      <c r="D947" s="15">
        <v>2</v>
      </c>
      <c r="E947" s="15">
        <v>2</v>
      </c>
      <c r="F947" s="15" t="s">
        <v>3</v>
      </c>
      <c r="G947" s="15" t="s">
        <v>4</v>
      </c>
      <c r="H947" s="15" t="s">
        <v>2298</v>
      </c>
      <c r="I947" s="2" t="s">
        <v>791</v>
      </c>
      <c r="J947" s="64">
        <v>43138</v>
      </c>
      <c r="K947" s="72" t="s">
        <v>2288</v>
      </c>
      <c r="L947" s="72">
        <v>111</v>
      </c>
    </row>
    <row r="948" spans="1:12" ht="15" customHeight="1" x14ac:dyDescent="0.25">
      <c r="A948" s="25" t="s">
        <v>2841</v>
      </c>
      <c r="B948" s="26" t="s">
        <v>76</v>
      </c>
      <c r="C948" s="20" t="s">
        <v>2</v>
      </c>
      <c r="D948" s="20">
        <v>2</v>
      </c>
      <c r="E948" s="20">
        <v>2</v>
      </c>
      <c r="F948" s="20" t="s">
        <v>3</v>
      </c>
      <c r="G948" s="20" t="s">
        <v>4</v>
      </c>
      <c r="H948" s="15" t="s">
        <v>2298</v>
      </c>
      <c r="I948" s="2" t="s">
        <v>792</v>
      </c>
      <c r="J948" s="64">
        <v>43138</v>
      </c>
      <c r="K948" s="69" t="s">
        <v>2288</v>
      </c>
      <c r="L948" s="69">
        <v>111</v>
      </c>
    </row>
    <row r="949" spans="1:12" ht="15" customHeight="1" x14ac:dyDescent="0.25">
      <c r="A949" s="25" t="s">
        <v>2841</v>
      </c>
      <c r="B949" s="6" t="s">
        <v>76</v>
      </c>
      <c r="C949" s="2" t="s">
        <v>2</v>
      </c>
      <c r="D949" s="2">
        <v>2</v>
      </c>
      <c r="E949" s="2">
        <v>2</v>
      </c>
      <c r="F949" s="2" t="s">
        <v>3</v>
      </c>
      <c r="G949" s="2" t="s">
        <v>4</v>
      </c>
      <c r="H949" s="15" t="s">
        <v>2298</v>
      </c>
      <c r="I949" s="2" t="s">
        <v>793</v>
      </c>
      <c r="J949" s="64">
        <v>43138</v>
      </c>
      <c r="K949" s="69" t="s">
        <v>2288</v>
      </c>
      <c r="L949" s="69">
        <v>111</v>
      </c>
    </row>
    <row r="950" spans="1:12" ht="15" customHeight="1" x14ac:dyDescent="0.25">
      <c r="A950" s="17" t="s">
        <v>2842</v>
      </c>
      <c r="B950" s="20" t="s">
        <v>12</v>
      </c>
      <c r="C950" s="17" t="s">
        <v>2</v>
      </c>
      <c r="D950" s="17">
        <v>1</v>
      </c>
      <c r="E950" s="17">
        <v>2</v>
      </c>
      <c r="F950" s="17" t="s">
        <v>20</v>
      </c>
      <c r="G950" s="17" t="s">
        <v>4</v>
      </c>
      <c r="H950" s="15" t="s">
        <v>2316</v>
      </c>
      <c r="I950" s="2" t="s">
        <v>793</v>
      </c>
      <c r="J950" s="64">
        <v>43138</v>
      </c>
      <c r="K950" s="69" t="s">
        <v>2289</v>
      </c>
      <c r="L950" s="69">
        <v>104</v>
      </c>
    </row>
    <row r="951" spans="1:12" ht="15" customHeight="1" x14ac:dyDescent="0.25">
      <c r="A951" s="17" t="s">
        <v>2843</v>
      </c>
      <c r="B951" s="26" t="s">
        <v>74</v>
      </c>
      <c r="C951" s="17" t="s">
        <v>2</v>
      </c>
      <c r="D951" s="17">
        <v>2</v>
      </c>
      <c r="E951" s="17">
        <v>2</v>
      </c>
      <c r="F951" s="17" t="s">
        <v>20</v>
      </c>
      <c r="G951" s="17" t="s">
        <v>4</v>
      </c>
      <c r="H951" s="15" t="s">
        <v>2316</v>
      </c>
      <c r="I951" s="2" t="s">
        <v>793</v>
      </c>
      <c r="J951" s="64">
        <v>43138</v>
      </c>
      <c r="K951" s="69" t="s">
        <v>2289</v>
      </c>
      <c r="L951" s="69">
        <v>104</v>
      </c>
    </row>
    <row r="952" spans="1:12" ht="15" customHeight="1" x14ac:dyDescent="0.25">
      <c r="A952" s="17" t="s">
        <v>2844</v>
      </c>
      <c r="B952" s="17" t="s">
        <v>13</v>
      </c>
      <c r="C952" s="17" t="s">
        <v>2</v>
      </c>
      <c r="D952" s="17">
        <v>1</v>
      </c>
      <c r="E952" s="17">
        <v>2</v>
      </c>
      <c r="F952" s="17" t="s">
        <v>20</v>
      </c>
      <c r="G952" s="17" t="s">
        <v>4</v>
      </c>
      <c r="H952" s="26" t="s">
        <v>2291</v>
      </c>
      <c r="I952" s="2" t="s">
        <v>793</v>
      </c>
      <c r="J952" s="64">
        <v>43138</v>
      </c>
      <c r="K952" s="72" t="s">
        <v>2290</v>
      </c>
      <c r="L952" s="72">
        <v>111</v>
      </c>
    </row>
    <row r="953" spans="1:12" ht="15" customHeight="1" x14ac:dyDescent="0.25">
      <c r="A953" s="17" t="s">
        <v>2845</v>
      </c>
      <c r="B953" s="17" t="s">
        <v>75</v>
      </c>
      <c r="C953" s="17" t="s">
        <v>2</v>
      </c>
      <c r="D953" s="17">
        <v>2</v>
      </c>
      <c r="E953" s="17">
        <v>2</v>
      </c>
      <c r="F953" s="17" t="s">
        <v>20</v>
      </c>
      <c r="G953" s="17" t="s">
        <v>4</v>
      </c>
      <c r="H953" s="26" t="s">
        <v>2291</v>
      </c>
      <c r="I953" s="2" t="s">
        <v>793</v>
      </c>
      <c r="J953" s="64">
        <v>43138</v>
      </c>
      <c r="K953" s="72" t="s">
        <v>2290</v>
      </c>
      <c r="L953" s="72">
        <v>111</v>
      </c>
    </row>
    <row r="954" spans="1:12" ht="15" customHeight="1" x14ac:dyDescent="0.25">
      <c r="A954" s="17" t="s">
        <v>2846</v>
      </c>
      <c r="B954" s="17" t="s">
        <v>14</v>
      </c>
      <c r="C954" s="17" t="s">
        <v>2</v>
      </c>
      <c r="D954" s="17">
        <v>1</v>
      </c>
      <c r="E954" s="17">
        <v>2</v>
      </c>
      <c r="F954" s="17" t="s">
        <v>20</v>
      </c>
      <c r="G954" s="17" t="s">
        <v>4</v>
      </c>
      <c r="H954" s="15" t="s">
        <v>2298</v>
      </c>
      <c r="I954" s="2" t="s">
        <v>793</v>
      </c>
      <c r="J954" s="64">
        <v>43138</v>
      </c>
      <c r="K954" s="69" t="s">
        <v>2288</v>
      </c>
      <c r="L954" s="69">
        <v>111</v>
      </c>
    </row>
    <row r="955" spans="1:12" ht="15" customHeight="1" x14ac:dyDescent="0.25">
      <c r="A955" s="17" t="s">
        <v>2847</v>
      </c>
      <c r="B955" s="6" t="s">
        <v>76</v>
      </c>
      <c r="C955" s="2" t="s">
        <v>2</v>
      </c>
      <c r="D955" s="2">
        <v>2</v>
      </c>
      <c r="E955" s="2">
        <v>2</v>
      </c>
      <c r="F955" s="2" t="s">
        <v>20</v>
      </c>
      <c r="G955" s="2" t="s">
        <v>4</v>
      </c>
      <c r="H955" s="15" t="s">
        <v>2298</v>
      </c>
      <c r="I955" s="2" t="s">
        <v>793</v>
      </c>
      <c r="J955" s="64">
        <v>43138</v>
      </c>
      <c r="K955" s="69" t="s">
        <v>2288</v>
      </c>
      <c r="L955" s="69">
        <v>111</v>
      </c>
    </row>
    <row r="956" spans="1:12" ht="15" customHeight="1" x14ac:dyDescent="0.25">
      <c r="A956" s="17" t="s">
        <v>2848</v>
      </c>
      <c r="B956" s="2" t="s">
        <v>338</v>
      </c>
      <c r="C956" s="2" t="s">
        <v>2</v>
      </c>
      <c r="D956" s="2">
        <v>1</v>
      </c>
      <c r="E956" s="2">
        <v>2</v>
      </c>
      <c r="F956" s="2" t="s">
        <v>3</v>
      </c>
      <c r="G956" s="2" t="s">
        <v>4</v>
      </c>
      <c r="H956" s="4" t="s">
        <v>2301</v>
      </c>
      <c r="I956" s="2" t="s">
        <v>793</v>
      </c>
      <c r="J956" s="64">
        <v>43138</v>
      </c>
      <c r="K956" s="72" t="s">
        <v>2286</v>
      </c>
      <c r="L956" s="72">
        <v>106</v>
      </c>
    </row>
    <row r="957" spans="1:12" ht="15" customHeight="1" x14ac:dyDescent="0.25">
      <c r="A957" s="17" t="s">
        <v>2849</v>
      </c>
      <c r="B957" s="2" t="s">
        <v>757</v>
      </c>
      <c r="C957" s="2" t="s">
        <v>54</v>
      </c>
      <c r="D957" s="2">
        <v>2</v>
      </c>
      <c r="E957" s="2">
        <v>4</v>
      </c>
      <c r="F957" s="2" t="s">
        <v>3</v>
      </c>
      <c r="G957" s="2" t="s">
        <v>4</v>
      </c>
      <c r="H957" s="15" t="s">
        <v>2302</v>
      </c>
      <c r="I957" s="2" t="s">
        <v>793</v>
      </c>
      <c r="J957" s="64">
        <v>43138</v>
      </c>
      <c r="K957" s="72" t="s">
        <v>824</v>
      </c>
      <c r="L957" s="72">
        <v>112</v>
      </c>
    </row>
    <row r="958" spans="1:12" ht="15" customHeight="1" x14ac:dyDescent="0.25">
      <c r="A958" s="17" t="s">
        <v>2850</v>
      </c>
      <c r="B958" s="17" t="s">
        <v>114</v>
      </c>
      <c r="C958" s="17" t="s">
        <v>54</v>
      </c>
      <c r="D958" s="17">
        <v>1</v>
      </c>
      <c r="E958" s="17">
        <v>3</v>
      </c>
      <c r="F958" s="17" t="s">
        <v>3</v>
      </c>
      <c r="G958" s="17" t="s">
        <v>4</v>
      </c>
      <c r="H958" s="17" t="s">
        <v>382</v>
      </c>
      <c r="I958" s="2" t="s">
        <v>793</v>
      </c>
      <c r="J958" s="64">
        <v>43138</v>
      </c>
      <c r="K958" s="72" t="s">
        <v>2315</v>
      </c>
      <c r="L958" s="72">
        <v>111</v>
      </c>
    </row>
    <row r="959" spans="1:12" ht="15" customHeight="1" x14ac:dyDescent="0.25">
      <c r="A959" s="17" t="s">
        <v>2851</v>
      </c>
      <c r="B959" s="2" t="s">
        <v>156</v>
      </c>
      <c r="C959" s="2" t="s">
        <v>2</v>
      </c>
      <c r="D959" s="2">
        <v>2</v>
      </c>
      <c r="E959" s="2">
        <v>4</v>
      </c>
      <c r="F959" s="2" t="s">
        <v>3</v>
      </c>
      <c r="G959" s="2" t="s">
        <v>4</v>
      </c>
      <c r="H959" s="4" t="s">
        <v>2305</v>
      </c>
      <c r="I959" s="2" t="s">
        <v>793</v>
      </c>
      <c r="J959" s="64">
        <v>43138</v>
      </c>
      <c r="K959" s="72" t="s">
        <v>2314</v>
      </c>
      <c r="L959" s="72">
        <v>110</v>
      </c>
    </row>
    <row r="960" spans="1:12" ht="15" customHeight="1" x14ac:dyDescent="0.25">
      <c r="A960" s="17" t="s">
        <v>2852</v>
      </c>
      <c r="B960" s="2" t="s">
        <v>394</v>
      </c>
      <c r="C960" s="2" t="s">
        <v>54</v>
      </c>
      <c r="D960" s="2">
        <v>1</v>
      </c>
      <c r="E960" s="2">
        <v>3</v>
      </c>
      <c r="F960" s="2" t="s">
        <v>20</v>
      </c>
      <c r="G960" s="2" t="s">
        <v>4</v>
      </c>
      <c r="H960" s="2" t="s">
        <v>795</v>
      </c>
      <c r="I960" s="2" t="s">
        <v>793</v>
      </c>
      <c r="J960" s="64">
        <v>43138</v>
      </c>
      <c r="K960" s="72" t="s">
        <v>2317</v>
      </c>
      <c r="L960" s="72">
        <v>302</v>
      </c>
    </row>
    <row r="961" spans="1:12" ht="15" customHeight="1" x14ac:dyDescent="0.25">
      <c r="A961" s="17" t="s">
        <v>2853</v>
      </c>
      <c r="B961" s="2" t="s">
        <v>758</v>
      </c>
      <c r="C961" s="2" t="s">
        <v>54</v>
      </c>
      <c r="D961" s="2">
        <v>2</v>
      </c>
      <c r="E961" s="2">
        <v>5</v>
      </c>
      <c r="F961" s="2" t="s">
        <v>3</v>
      </c>
      <c r="G961" s="2" t="s">
        <v>4</v>
      </c>
      <c r="H961" s="15" t="s">
        <v>2302</v>
      </c>
      <c r="I961" s="2" t="s">
        <v>793</v>
      </c>
      <c r="J961" s="64">
        <v>43138</v>
      </c>
      <c r="K961" s="72" t="s">
        <v>824</v>
      </c>
      <c r="L961" s="72">
        <v>112</v>
      </c>
    </row>
    <row r="962" spans="1:12" ht="15" customHeight="1" x14ac:dyDescent="0.25">
      <c r="A962" s="17" t="s">
        <v>2854</v>
      </c>
      <c r="B962" s="2" t="s">
        <v>745</v>
      </c>
      <c r="C962" s="2" t="s">
        <v>2</v>
      </c>
      <c r="D962" s="2">
        <v>1</v>
      </c>
      <c r="E962" s="2">
        <v>3</v>
      </c>
      <c r="F962" s="2" t="s">
        <v>3</v>
      </c>
      <c r="G962" s="2" t="s">
        <v>4</v>
      </c>
      <c r="H962" s="15" t="s">
        <v>2302</v>
      </c>
      <c r="I962" s="2" t="s">
        <v>793</v>
      </c>
      <c r="J962" s="64">
        <v>43138</v>
      </c>
      <c r="K962" s="72" t="s">
        <v>824</v>
      </c>
      <c r="L962" s="72">
        <v>112</v>
      </c>
    </row>
    <row r="963" spans="1:12" ht="15" customHeight="1" x14ac:dyDescent="0.25">
      <c r="A963" s="2" t="s">
        <v>2855</v>
      </c>
      <c r="B963" s="2" t="s">
        <v>147</v>
      </c>
      <c r="C963" s="2" t="s">
        <v>2</v>
      </c>
      <c r="D963" s="2">
        <v>1</v>
      </c>
      <c r="E963" s="2">
        <v>3</v>
      </c>
      <c r="F963" s="2" t="s">
        <v>3</v>
      </c>
      <c r="G963" s="2" t="s">
        <v>4</v>
      </c>
      <c r="H963" s="17" t="s">
        <v>2299</v>
      </c>
      <c r="I963" s="2" t="s">
        <v>793</v>
      </c>
      <c r="J963" s="64">
        <v>43138</v>
      </c>
      <c r="K963" s="72" t="s">
        <v>2312</v>
      </c>
      <c r="L963" s="72" t="s">
        <v>2313</v>
      </c>
    </row>
    <row r="964" spans="1:12" ht="15" customHeight="1" x14ac:dyDescent="0.25">
      <c r="A964" s="2" t="s">
        <v>2856</v>
      </c>
      <c r="B964" s="2" t="s">
        <v>746</v>
      </c>
      <c r="C964" s="2" t="s">
        <v>54</v>
      </c>
      <c r="D964" s="2">
        <v>1</v>
      </c>
      <c r="E964" s="2">
        <v>5</v>
      </c>
      <c r="F964" s="2" t="s">
        <v>3</v>
      </c>
      <c r="G964" s="2" t="s">
        <v>17</v>
      </c>
      <c r="H964" s="4" t="s">
        <v>2305</v>
      </c>
      <c r="I964" s="2" t="s">
        <v>793</v>
      </c>
      <c r="J964" s="64">
        <v>43138</v>
      </c>
      <c r="K964" s="72" t="s">
        <v>2314</v>
      </c>
      <c r="L964" s="72">
        <v>110</v>
      </c>
    </row>
    <row r="965" spans="1:12" ht="15" customHeight="1" x14ac:dyDescent="0.25">
      <c r="A965" s="17" t="s">
        <v>2857</v>
      </c>
      <c r="B965" s="17" t="s">
        <v>749</v>
      </c>
      <c r="C965" s="17" t="s">
        <v>2</v>
      </c>
      <c r="D965" s="17">
        <v>1</v>
      </c>
      <c r="E965" s="17">
        <v>5</v>
      </c>
      <c r="F965" s="17" t="s">
        <v>20</v>
      </c>
      <c r="G965" s="17" t="s">
        <v>4</v>
      </c>
      <c r="H965" s="15" t="s">
        <v>2304</v>
      </c>
      <c r="I965" s="2" t="s">
        <v>793</v>
      </c>
      <c r="J965" s="64">
        <v>43138</v>
      </c>
      <c r="K965" s="69" t="s">
        <v>2285</v>
      </c>
      <c r="L965" s="69" t="s">
        <v>2284</v>
      </c>
    </row>
    <row r="966" spans="1:12" ht="15" customHeight="1" x14ac:dyDescent="0.25">
      <c r="A966" s="17" t="s">
        <v>2858</v>
      </c>
      <c r="B966" s="17" t="s">
        <v>153</v>
      </c>
      <c r="C966" s="17" t="s">
        <v>2</v>
      </c>
      <c r="D966" s="17">
        <v>2</v>
      </c>
      <c r="E966" s="17">
        <v>3</v>
      </c>
      <c r="F966" s="17" t="s">
        <v>3</v>
      </c>
      <c r="G966" s="17" t="s">
        <v>17</v>
      </c>
      <c r="H966" s="15" t="s">
        <v>2302</v>
      </c>
      <c r="I966" s="2" t="s">
        <v>793</v>
      </c>
      <c r="J966" s="64">
        <v>43138</v>
      </c>
      <c r="K966" s="72" t="s">
        <v>824</v>
      </c>
      <c r="L966" s="72">
        <v>112</v>
      </c>
    </row>
    <row r="967" spans="1:12" ht="15" customHeight="1" x14ac:dyDescent="0.25">
      <c r="A967" s="17" t="s">
        <v>2859</v>
      </c>
      <c r="B967" s="17" t="s">
        <v>763</v>
      </c>
      <c r="C967" s="17" t="s">
        <v>353</v>
      </c>
      <c r="D967" s="17">
        <v>2</v>
      </c>
      <c r="E967" s="17">
        <v>3</v>
      </c>
      <c r="F967" s="17" t="s">
        <v>20</v>
      </c>
      <c r="G967" s="17" t="s">
        <v>4</v>
      </c>
      <c r="H967" s="20" t="s">
        <v>2297</v>
      </c>
      <c r="I967" s="2" t="s">
        <v>793</v>
      </c>
      <c r="J967" s="64">
        <v>43138</v>
      </c>
      <c r="K967" s="69" t="s">
        <v>2283</v>
      </c>
      <c r="L967" s="69" t="s">
        <v>2282</v>
      </c>
    </row>
    <row r="968" spans="1:12" ht="15" customHeight="1" x14ac:dyDescent="0.25">
      <c r="A968" s="17" t="s">
        <v>2860</v>
      </c>
      <c r="B968" s="17" t="s">
        <v>342</v>
      </c>
      <c r="C968" s="17" t="s">
        <v>2</v>
      </c>
      <c r="D968" s="17">
        <v>1</v>
      </c>
      <c r="E968" s="17">
        <v>5</v>
      </c>
      <c r="F968" s="17" t="s">
        <v>3</v>
      </c>
      <c r="G968" s="17" t="s">
        <v>17</v>
      </c>
      <c r="H968" s="15" t="s">
        <v>2304</v>
      </c>
      <c r="I968" s="2" t="s">
        <v>793</v>
      </c>
      <c r="J968" s="64">
        <v>43138</v>
      </c>
      <c r="K968" s="69" t="s">
        <v>2285</v>
      </c>
      <c r="L968" s="69" t="s">
        <v>2284</v>
      </c>
    </row>
    <row r="969" spans="1:12" ht="15" customHeight="1" x14ac:dyDescent="0.25">
      <c r="A969" s="2" t="s">
        <v>2861</v>
      </c>
      <c r="B969" s="2" t="s">
        <v>321</v>
      </c>
      <c r="C969" s="2" t="s">
        <v>2</v>
      </c>
      <c r="D969" s="2">
        <v>2</v>
      </c>
      <c r="E969" s="2">
        <v>2</v>
      </c>
      <c r="F969" s="2" t="s">
        <v>3</v>
      </c>
      <c r="G969" s="2" t="s">
        <v>4</v>
      </c>
      <c r="H969" s="15" t="s">
        <v>2302</v>
      </c>
      <c r="I969" s="2" t="s">
        <v>793</v>
      </c>
      <c r="J969" s="64">
        <v>43138</v>
      </c>
      <c r="K969" s="72" t="s">
        <v>824</v>
      </c>
      <c r="L969" s="72">
        <v>112</v>
      </c>
    </row>
    <row r="970" spans="1:12" ht="15" customHeight="1" x14ac:dyDescent="0.25">
      <c r="A970" s="2" t="s">
        <v>2862</v>
      </c>
      <c r="B970" s="2" t="s">
        <v>116</v>
      </c>
      <c r="C970" s="2" t="s">
        <v>54</v>
      </c>
      <c r="D970" s="2">
        <v>1</v>
      </c>
      <c r="E970" s="2">
        <v>3</v>
      </c>
      <c r="F970" s="2" t="s">
        <v>3</v>
      </c>
      <c r="G970" s="2" t="s">
        <v>4</v>
      </c>
      <c r="H970" s="2" t="s">
        <v>795</v>
      </c>
      <c r="I970" s="2" t="s">
        <v>793</v>
      </c>
      <c r="J970" s="64">
        <v>43138</v>
      </c>
      <c r="K970" s="72" t="s">
        <v>2317</v>
      </c>
      <c r="L970" s="72">
        <v>302</v>
      </c>
    </row>
    <row r="971" spans="1:12" ht="15" customHeight="1" x14ac:dyDescent="0.25">
      <c r="A971" s="2" t="s">
        <v>2863</v>
      </c>
      <c r="B971" s="2" t="s">
        <v>326</v>
      </c>
      <c r="C971" s="2" t="s">
        <v>2</v>
      </c>
      <c r="D971" s="2">
        <v>2</v>
      </c>
      <c r="E971" s="2">
        <v>3</v>
      </c>
      <c r="F971" s="2" t="s">
        <v>3</v>
      </c>
      <c r="G971" s="2" t="s">
        <v>17</v>
      </c>
      <c r="H971" s="4" t="s">
        <v>2305</v>
      </c>
      <c r="I971" s="2" t="s">
        <v>793</v>
      </c>
      <c r="J971" s="64">
        <v>43138</v>
      </c>
      <c r="K971" s="72" t="s">
        <v>2314</v>
      </c>
      <c r="L971" s="72">
        <v>110</v>
      </c>
    </row>
    <row r="972" spans="1:12" ht="15" customHeight="1" x14ac:dyDescent="0.25">
      <c r="A972" s="17" t="s">
        <v>2864</v>
      </c>
      <c r="B972" s="17" t="s">
        <v>759</v>
      </c>
      <c r="C972" s="17" t="s">
        <v>353</v>
      </c>
      <c r="D972" s="17">
        <v>2</v>
      </c>
      <c r="E972" s="17">
        <v>3</v>
      </c>
      <c r="F972" s="17" t="s">
        <v>3</v>
      </c>
      <c r="G972" s="17" t="s">
        <v>4</v>
      </c>
      <c r="H972" s="15" t="s">
        <v>2304</v>
      </c>
      <c r="I972" s="2" t="s">
        <v>793</v>
      </c>
      <c r="J972" s="64">
        <v>43138</v>
      </c>
      <c r="K972" s="69" t="s">
        <v>2285</v>
      </c>
      <c r="L972" s="69" t="s">
        <v>2284</v>
      </c>
    </row>
    <row r="973" spans="1:12" ht="15" customHeight="1" x14ac:dyDescent="0.25">
      <c r="A973" s="17" t="s">
        <v>2865</v>
      </c>
      <c r="B973" s="17" t="s">
        <v>750</v>
      </c>
      <c r="C973" s="17" t="s">
        <v>2</v>
      </c>
      <c r="D973" s="17">
        <v>3</v>
      </c>
      <c r="E973" s="17">
        <v>2</v>
      </c>
      <c r="F973" s="17" t="s">
        <v>3</v>
      </c>
      <c r="G973" s="17" t="s">
        <v>4</v>
      </c>
      <c r="H973" s="2" t="s">
        <v>382</v>
      </c>
      <c r="I973" s="2" t="s">
        <v>793</v>
      </c>
      <c r="J973" s="64">
        <v>43138</v>
      </c>
      <c r="K973" s="72" t="s">
        <v>2315</v>
      </c>
      <c r="L973" s="72">
        <v>111</v>
      </c>
    </row>
    <row r="974" spans="1:12" ht="15" customHeight="1" x14ac:dyDescent="0.25">
      <c r="A974" s="17" t="s">
        <v>2866</v>
      </c>
      <c r="B974" s="17" t="s">
        <v>764</v>
      </c>
      <c r="C974" s="17" t="s">
        <v>353</v>
      </c>
      <c r="D974" s="17">
        <v>4</v>
      </c>
      <c r="E974" s="17">
        <v>4</v>
      </c>
      <c r="F974" s="17" t="s">
        <v>3</v>
      </c>
      <c r="G974" s="17" t="s">
        <v>4</v>
      </c>
      <c r="H974" s="2" t="s">
        <v>382</v>
      </c>
      <c r="I974" s="2" t="s">
        <v>793</v>
      </c>
      <c r="J974" s="64">
        <v>43138</v>
      </c>
      <c r="K974" s="72" t="s">
        <v>2315</v>
      </c>
      <c r="L974" s="72">
        <v>111</v>
      </c>
    </row>
    <row r="975" spans="1:12" ht="15" customHeight="1" x14ac:dyDescent="0.25">
      <c r="A975" s="17" t="s">
        <v>2867</v>
      </c>
      <c r="B975" s="2" t="s">
        <v>751</v>
      </c>
      <c r="C975" s="2" t="s">
        <v>54</v>
      </c>
      <c r="D975" s="2">
        <v>3</v>
      </c>
      <c r="E975" s="2">
        <v>3</v>
      </c>
      <c r="F975" s="2" t="s">
        <v>3</v>
      </c>
      <c r="G975" s="2" t="s">
        <v>4</v>
      </c>
      <c r="H975" s="4" t="s">
        <v>111</v>
      </c>
      <c r="I975" s="2" t="s">
        <v>793</v>
      </c>
      <c r="J975" s="64">
        <v>43138</v>
      </c>
      <c r="K975" s="69" t="s">
        <v>824</v>
      </c>
      <c r="L975" s="69">
        <v>110</v>
      </c>
    </row>
    <row r="976" spans="1:12" ht="15" customHeight="1" x14ac:dyDescent="0.25">
      <c r="A976" s="17" t="s">
        <v>2868</v>
      </c>
      <c r="B976" s="2" t="s">
        <v>765</v>
      </c>
      <c r="C976" s="2" t="s">
        <v>2</v>
      </c>
      <c r="D976" s="2">
        <v>4</v>
      </c>
      <c r="E976" s="2">
        <v>4</v>
      </c>
      <c r="F976" s="2" t="s">
        <v>3</v>
      </c>
      <c r="G976" s="2" t="s">
        <v>4</v>
      </c>
      <c r="H976" s="2" t="s">
        <v>382</v>
      </c>
      <c r="I976" s="2" t="s">
        <v>793</v>
      </c>
      <c r="J976" s="64">
        <v>43138</v>
      </c>
      <c r="K976" s="72" t="s">
        <v>2315</v>
      </c>
      <c r="L976" s="72">
        <v>111</v>
      </c>
    </row>
    <row r="977" spans="1:12" ht="15" customHeight="1" x14ac:dyDescent="0.25">
      <c r="A977" s="17" t="s">
        <v>2869</v>
      </c>
      <c r="B977" s="17" t="s">
        <v>754</v>
      </c>
      <c r="C977" s="17" t="s">
        <v>2</v>
      </c>
      <c r="D977" s="17">
        <v>3</v>
      </c>
      <c r="E977" s="17">
        <v>2</v>
      </c>
      <c r="F977" s="17" t="s">
        <v>3</v>
      </c>
      <c r="G977" s="17" t="s">
        <v>4</v>
      </c>
      <c r="H977" s="17" t="s">
        <v>382</v>
      </c>
      <c r="I977" s="2" t="s">
        <v>793</v>
      </c>
      <c r="J977" s="64">
        <v>43138</v>
      </c>
      <c r="K977" s="72" t="s">
        <v>2315</v>
      </c>
      <c r="L977" s="72">
        <v>111</v>
      </c>
    </row>
    <row r="978" spans="1:12" ht="15" customHeight="1" x14ac:dyDescent="0.25">
      <c r="A978" s="17" t="s">
        <v>2870</v>
      </c>
      <c r="B978" s="2" t="s">
        <v>766</v>
      </c>
      <c r="C978" s="2" t="s">
        <v>2</v>
      </c>
      <c r="D978" s="2">
        <v>4</v>
      </c>
      <c r="E978" s="2">
        <v>3</v>
      </c>
      <c r="F978" s="2" t="s">
        <v>3</v>
      </c>
      <c r="G978" s="2" t="s">
        <v>4</v>
      </c>
      <c r="H978" s="4" t="s">
        <v>2301</v>
      </c>
      <c r="I978" s="2" t="s">
        <v>793</v>
      </c>
      <c r="J978" s="64">
        <v>43138</v>
      </c>
      <c r="K978" s="72" t="s">
        <v>2286</v>
      </c>
      <c r="L978" s="72">
        <v>106</v>
      </c>
    </row>
    <row r="979" spans="1:12" ht="15" customHeight="1" x14ac:dyDescent="0.25">
      <c r="A979" s="17" t="s">
        <v>2871</v>
      </c>
      <c r="B979" s="2" t="s">
        <v>752</v>
      </c>
      <c r="C979" s="2" t="s">
        <v>2</v>
      </c>
      <c r="D979" s="2">
        <v>3</v>
      </c>
      <c r="E979" s="2">
        <v>3</v>
      </c>
      <c r="F979" s="2" t="s">
        <v>3</v>
      </c>
      <c r="G979" s="2" t="s">
        <v>4</v>
      </c>
      <c r="H979" s="4" t="s">
        <v>2303</v>
      </c>
      <c r="I979" s="2" t="s">
        <v>793</v>
      </c>
      <c r="J979" s="64">
        <v>43138</v>
      </c>
      <c r="K979" s="24" t="s">
        <v>2288</v>
      </c>
      <c r="L979" s="24">
        <v>107</v>
      </c>
    </row>
    <row r="980" spans="1:12" ht="15" customHeight="1" x14ac:dyDescent="0.25">
      <c r="A980" s="17" t="s">
        <v>2872</v>
      </c>
      <c r="B980" s="2" t="s">
        <v>770</v>
      </c>
      <c r="C980" s="2" t="s">
        <v>54</v>
      </c>
      <c r="D980" s="2">
        <v>4</v>
      </c>
      <c r="E980" s="2">
        <v>4</v>
      </c>
      <c r="F980" s="2" t="s">
        <v>3</v>
      </c>
      <c r="G980" s="2" t="s">
        <v>17</v>
      </c>
      <c r="H980" s="15" t="s">
        <v>2302</v>
      </c>
      <c r="I980" s="2" t="s">
        <v>793</v>
      </c>
      <c r="J980" s="64">
        <v>43138</v>
      </c>
      <c r="K980" s="72" t="s">
        <v>824</v>
      </c>
      <c r="L980" s="72">
        <v>112</v>
      </c>
    </row>
    <row r="981" spans="1:12" ht="15" customHeight="1" x14ac:dyDescent="0.25">
      <c r="A981" s="17" t="s">
        <v>2873</v>
      </c>
      <c r="B981" s="2" t="s">
        <v>753</v>
      </c>
      <c r="C981" s="2" t="s">
        <v>54</v>
      </c>
      <c r="D981" s="2">
        <v>3</v>
      </c>
      <c r="E981" s="2">
        <v>3</v>
      </c>
      <c r="F981" s="2" t="s">
        <v>3</v>
      </c>
      <c r="G981" s="2" t="s">
        <v>4</v>
      </c>
      <c r="H981" s="2" t="s">
        <v>2310</v>
      </c>
      <c r="I981" s="2" t="s">
        <v>793</v>
      </c>
      <c r="J981" s="64">
        <v>43138</v>
      </c>
      <c r="K981" s="69"/>
      <c r="L981" s="69"/>
    </row>
    <row r="982" spans="1:12" ht="15" customHeight="1" x14ac:dyDescent="0.25">
      <c r="A982" s="17" t="s">
        <v>2874</v>
      </c>
      <c r="B982" s="2" t="s">
        <v>767</v>
      </c>
      <c r="C982" s="2" t="s">
        <v>54</v>
      </c>
      <c r="D982" s="2">
        <v>4</v>
      </c>
      <c r="E982" s="2">
        <v>4</v>
      </c>
      <c r="F982" s="2" t="s">
        <v>3</v>
      </c>
      <c r="G982" s="2" t="s">
        <v>4</v>
      </c>
      <c r="H982" s="15" t="s">
        <v>2302</v>
      </c>
      <c r="I982" s="2" t="s">
        <v>793</v>
      </c>
      <c r="J982" s="64">
        <v>43138</v>
      </c>
      <c r="K982" s="72" t="s">
        <v>824</v>
      </c>
      <c r="L982" s="72">
        <v>112</v>
      </c>
    </row>
    <row r="983" spans="1:12" ht="15" customHeight="1" x14ac:dyDescent="0.25">
      <c r="A983" s="17" t="s">
        <v>2875</v>
      </c>
      <c r="B983" s="2" t="s">
        <v>386</v>
      </c>
      <c r="C983" s="2" t="s">
        <v>54</v>
      </c>
      <c r="D983" s="2">
        <v>3</v>
      </c>
      <c r="E983" s="2">
        <v>3</v>
      </c>
      <c r="F983" s="2" t="s">
        <v>3</v>
      </c>
      <c r="G983" s="2" t="s">
        <v>4</v>
      </c>
      <c r="H983" s="15" t="s">
        <v>2302</v>
      </c>
      <c r="I983" s="2" t="s">
        <v>793</v>
      </c>
      <c r="J983" s="64">
        <v>43138</v>
      </c>
      <c r="K983" s="72" t="s">
        <v>824</v>
      </c>
      <c r="L983" s="72">
        <v>112</v>
      </c>
    </row>
    <row r="984" spans="1:12" ht="15" customHeight="1" x14ac:dyDescent="0.25">
      <c r="A984" s="17" t="s">
        <v>2876</v>
      </c>
      <c r="B984" s="17" t="s">
        <v>768</v>
      </c>
      <c r="C984" s="17" t="s">
        <v>54</v>
      </c>
      <c r="D984" s="17">
        <v>4</v>
      </c>
      <c r="E984" s="17">
        <v>3</v>
      </c>
      <c r="F984" s="17" t="s">
        <v>3</v>
      </c>
      <c r="G984" s="17" t="s">
        <v>4</v>
      </c>
      <c r="H984" s="15" t="s">
        <v>2302</v>
      </c>
      <c r="I984" s="2" t="s">
        <v>793</v>
      </c>
      <c r="J984" s="64">
        <v>43138</v>
      </c>
      <c r="K984" s="72" t="s">
        <v>824</v>
      </c>
      <c r="L984" s="72">
        <v>112</v>
      </c>
    </row>
    <row r="985" spans="1:12" ht="15" customHeight="1" x14ac:dyDescent="0.25">
      <c r="A985" s="17" t="s">
        <v>2877</v>
      </c>
      <c r="B985" s="2" t="s">
        <v>407</v>
      </c>
      <c r="C985" s="2" t="s">
        <v>2</v>
      </c>
      <c r="D985" s="2">
        <v>3</v>
      </c>
      <c r="E985" s="2">
        <v>3</v>
      </c>
      <c r="F985" s="2" t="s">
        <v>3</v>
      </c>
      <c r="G985" s="2" t="s">
        <v>17</v>
      </c>
      <c r="H985" s="15" t="s">
        <v>2302</v>
      </c>
      <c r="I985" s="2" t="s">
        <v>793</v>
      </c>
      <c r="J985" s="64">
        <v>43138</v>
      </c>
      <c r="K985" s="72" t="s">
        <v>824</v>
      </c>
      <c r="L985" s="72">
        <v>112</v>
      </c>
    </row>
    <row r="986" spans="1:12" ht="15" customHeight="1" x14ac:dyDescent="0.25">
      <c r="A986" s="17" t="s">
        <v>2878</v>
      </c>
      <c r="B986" s="2" t="s">
        <v>769</v>
      </c>
      <c r="C986" s="2" t="s">
        <v>54</v>
      </c>
      <c r="D986" s="2">
        <v>4</v>
      </c>
      <c r="E986" s="2">
        <v>4</v>
      </c>
      <c r="F986" s="2" t="s">
        <v>3</v>
      </c>
      <c r="G986" s="2" t="s">
        <v>4</v>
      </c>
      <c r="H986" s="2" t="s">
        <v>2302</v>
      </c>
      <c r="I986" s="2" t="s">
        <v>793</v>
      </c>
      <c r="J986" s="64">
        <v>43138</v>
      </c>
      <c r="K986" s="69"/>
      <c r="L986" s="69"/>
    </row>
    <row r="987" spans="1:12" ht="15" customHeight="1" x14ac:dyDescent="0.25">
      <c r="A987" s="17" t="s">
        <v>2879</v>
      </c>
      <c r="B987" s="2" t="s">
        <v>564</v>
      </c>
      <c r="C987" s="2" t="s">
        <v>54</v>
      </c>
      <c r="D987" s="2">
        <v>3</v>
      </c>
      <c r="E987" s="2">
        <v>3</v>
      </c>
      <c r="F987" s="2" t="s">
        <v>3</v>
      </c>
      <c r="G987" s="2" t="s">
        <v>17</v>
      </c>
      <c r="H987" s="4" t="s">
        <v>111</v>
      </c>
      <c r="I987" s="2" t="s">
        <v>793</v>
      </c>
      <c r="J987" s="64">
        <v>43138</v>
      </c>
      <c r="K987" s="69" t="s">
        <v>824</v>
      </c>
      <c r="L987" s="69">
        <v>110</v>
      </c>
    </row>
    <row r="988" spans="1:12" ht="15" customHeight="1" x14ac:dyDescent="0.25">
      <c r="A988" s="17" t="s">
        <v>2880</v>
      </c>
      <c r="B988" s="2" t="s">
        <v>259</v>
      </c>
      <c r="C988" s="2" t="s">
        <v>2</v>
      </c>
      <c r="D988" s="2">
        <v>4</v>
      </c>
      <c r="E988" s="2">
        <v>4</v>
      </c>
      <c r="F988" s="2" t="s">
        <v>3</v>
      </c>
      <c r="G988" s="2" t="s">
        <v>17</v>
      </c>
      <c r="H988" s="15" t="s">
        <v>2298</v>
      </c>
      <c r="I988" s="2" t="s">
        <v>793</v>
      </c>
      <c r="J988" s="64">
        <v>43138</v>
      </c>
      <c r="K988" s="72" t="s">
        <v>2288</v>
      </c>
      <c r="L988" s="72">
        <v>111</v>
      </c>
    </row>
    <row r="989" spans="1:12" ht="15" customHeight="1" x14ac:dyDescent="0.25">
      <c r="A989" s="2" t="s">
        <v>2881</v>
      </c>
      <c r="B989" s="2" t="s">
        <v>376</v>
      </c>
      <c r="C989" s="2" t="s">
        <v>2</v>
      </c>
      <c r="D989" s="2">
        <v>3</v>
      </c>
      <c r="E989" s="2">
        <v>8</v>
      </c>
      <c r="F989" s="2" t="s">
        <v>20</v>
      </c>
      <c r="G989" s="2" t="s">
        <v>4</v>
      </c>
      <c r="H989" s="15" t="s">
        <v>2302</v>
      </c>
      <c r="I989" s="2" t="s">
        <v>793</v>
      </c>
      <c r="J989" s="64">
        <v>43138</v>
      </c>
      <c r="K989" s="72" t="s">
        <v>824</v>
      </c>
      <c r="L989" s="72">
        <v>112</v>
      </c>
    </row>
    <row r="990" spans="1:12" ht="15" customHeight="1" x14ac:dyDescent="0.25">
      <c r="A990" s="17" t="s">
        <v>2882</v>
      </c>
      <c r="B990" s="17" t="s">
        <v>45</v>
      </c>
      <c r="C990" s="17" t="s">
        <v>2</v>
      </c>
      <c r="D990" s="17">
        <v>3</v>
      </c>
      <c r="E990" s="17">
        <v>8</v>
      </c>
      <c r="F990" s="17" t="s">
        <v>3</v>
      </c>
      <c r="G990" s="17" t="s">
        <v>4</v>
      </c>
      <c r="H990" s="15" t="s">
        <v>2302</v>
      </c>
      <c r="I990" s="2" t="s">
        <v>793</v>
      </c>
      <c r="J990" s="64">
        <v>43138</v>
      </c>
      <c r="K990" s="72" t="s">
        <v>824</v>
      </c>
      <c r="L990" s="72">
        <v>112</v>
      </c>
    </row>
    <row r="991" spans="1:12" ht="15" customHeight="1" x14ac:dyDescent="0.25">
      <c r="A991" s="17" t="s">
        <v>2883</v>
      </c>
      <c r="B991" s="20" t="s">
        <v>12</v>
      </c>
      <c r="C991" s="17" t="s">
        <v>2</v>
      </c>
      <c r="D991" s="17">
        <v>1</v>
      </c>
      <c r="E991" s="17">
        <v>2</v>
      </c>
      <c r="F991" s="17" t="s">
        <v>20</v>
      </c>
      <c r="G991" s="17" t="s">
        <v>4</v>
      </c>
      <c r="H991" s="15" t="s">
        <v>2316</v>
      </c>
      <c r="I991" s="2" t="s">
        <v>793</v>
      </c>
      <c r="J991" s="64">
        <v>43138</v>
      </c>
      <c r="K991" s="69" t="s">
        <v>2289</v>
      </c>
      <c r="L991" s="69">
        <v>104</v>
      </c>
    </row>
    <row r="992" spans="1:12" ht="15" customHeight="1" x14ac:dyDescent="0.25">
      <c r="A992" s="17" t="s">
        <v>2884</v>
      </c>
      <c r="B992" s="17" t="s">
        <v>13</v>
      </c>
      <c r="C992" s="17" t="s">
        <v>2</v>
      </c>
      <c r="D992" s="17">
        <v>1</v>
      </c>
      <c r="E992" s="17">
        <v>2</v>
      </c>
      <c r="F992" s="17" t="s">
        <v>20</v>
      </c>
      <c r="G992" s="17" t="s">
        <v>4</v>
      </c>
      <c r="H992" s="26" t="s">
        <v>2291</v>
      </c>
      <c r="I992" s="2" t="s">
        <v>793</v>
      </c>
      <c r="J992" s="64">
        <v>43138</v>
      </c>
      <c r="K992" s="72" t="s">
        <v>2290</v>
      </c>
      <c r="L992" s="72">
        <v>111</v>
      </c>
    </row>
    <row r="993" spans="1:12" ht="15" customHeight="1" x14ac:dyDescent="0.25">
      <c r="A993" s="17" t="s">
        <v>2885</v>
      </c>
      <c r="B993" s="17" t="s">
        <v>14</v>
      </c>
      <c r="C993" s="17" t="s">
        <v>2</v>
      </c>
      <c r="D993" s="17">
        <v>1</v>
      </c>
      <c r="E993" s="17">
        <v>2</v>
      </c>
      <c r="F993" s="17" t="s">
        <v>20</v>
      </c>
      <c r="G993" s="17" t="s">
        <v>4</v>
      </c>
      <c r="H993" s="15" t="s">
        <v>2298</v>
      </c>
      <c r="I993" s="2" t="s">
        <v>793</v>
      </c>
      <c r="J993" s="64">
        <v>43138</v>
      </c>
      <c r="K993" s="69" t="s">
        <v>2288</v>
      </c>
      <c r="L993" s="69">
        <v>111</v>
      </c>
    </row>
    <row r="994" spans="1:12" ht="15" customHeight="1" x14ac:dyDescent="0.25">
      <c r="A994" s="2" t="s">
        <v>2886</v>
      </c>
      <c r="B994" s="2" t="s">
        <v>338</v>
      </c>
      <c r="C994" s="2" t="s">
        <v>2</v>
      </c>
      <c r="D994" s="2">
        <v>1</v>
      </c>
      <c r="E994" s="2">
        <v>2</v>
      </c>
      <c r="F994" s="2" t="s">
        <v>20</v>
      </c>
      <c r="G994" s="2" t="s">
        <v>4</v>
      </c>
      <c r="H994" s="4" t="s">
        <v>2301</v>
      </c>
      <c r="I994" s="2" t="s">
        <v>793</v>
      </c>
      <c r="J994" s="64">
        <v>43138</v>
      </c>
      <c r="K994" s="72" t="s">
        <v>2286</v>
      </c>
      <c r="L994" s="72">
        <v>106</v>
      </c>
    </row>
    <row r="995" spans="1:12" ht="15" customHeight="1" x14ac:dyDescent="0.25">
      <c r="A995" s="2" t="s">
        <v>2887</v>
      </c>
      <c r="B995" s="2" t="s">
        <v>757</v>
      </c>
      <c r="C995" s="2" t="s">
        <v>54</v>
      </c>
      <c r="D995" s="2">
        <v>2</v>
      </c>
      <c r="E995" s="2">
        <v>3</v>
      </c>
      <c r="F995" s="2" t="s">
        <v>20</v>
      </c>
      <c r="G995" s="2" t="s">
        <v>4</v>
      </c>
      <c r="H995" s="4" t="s">
        <v>111</v>
      </c>
      <c r="I995" s="2" t="s">
        <v>793</v>
      </c>
      <c r="J995" s="64">
        <v>43138</v>
      </c>
      <c r="K995" s="69" t="s">
        <v>824</v>
      </c>
      <c r="L995" s="69">
        <v>110</v>
      </c>
    </row>
    <row r="996" spans="1:12" ht="15" customHeight="1" x14ac:dyDescent="0.25">
      <c r="A996" s="17" t="s">
        <v>2888</v>
      </c>
      <c r="B996" s="17" t="s">
        <v>114</v>
      </c>
      <c r="C996" s="17" t="s">
        <v>54</v>
      </c>
      <c r="D996" s="17">
        <v>1</v>
      </c>
      <c r="E996" s="17">
        <v>3</v>
      </c>
      <c r="F996" s="17" t="s">
        <v>20</v>
      </c>
      <c r="G996" s="17" t="s">
        <v>4</v>
      </c>
      <c r="H996" s="2" t="s">
        <v>382</v>
      </c>
      <c r="I996" s="2" t="s">
        <v>793</v>
      </c>
      <c r="J996" s="64">
        <v>43138</v>
      </c>
      <c r="K996" s="72" t="s">
        <v>2315</v>
      </c>
      <c r="L996" s="72">
        <v>111</v>
      </c>
    </row>
    <row r="997" spans="1:12" ht="15" customHeight="1" x14ac:dyDescent="0.25">
      <c r="A997" s="2" t="s">
        <v>2889</v>
      </c>
      <c r="B997" s="2" t="s">
        <v>394</v>
      </c>
      <c r="C997" s="2" t="s">
        <v>54</v>
      </c>
      <c r="D997" s="2">
        <v>1</v>
      </c>
      <c r="E997" s="2">
        <v>3</v>
      </c>
      <c r="F997" s="2" t="s">
        <v>20</v>
      </c>
      <c r="G997" s="2" t="s">
        <v>4</v>
      </c>
      <c r="H997" s="2" t="s">
        <v>795</v>
      </c>
      <c r="I997" s="2" t="s">
        <v>793</v>
      </c>
      <c r="J997" s="64">
        <v>43138</v>
      </c>
      <c r="K997" s="72" t="s">
        <v>2317</v>
      </c>
      <c r="L997" s="72">
        <v>302</v>
      </c>
    </row>
    <row r="998" spans="1:12" ht="15" customHeight="1" x14ac:dyDescent="0.25">
      <c r="A998" s="2" t="s">
        <v>2890</v>
      </c>
      <c r="B998" s="2" t="s">
        <v>758</v>
      </c>
      <c r="C998" s="2" t="s">
        <v>54</v>
      </c>
      <c r="D998" s="2">
        <v>2</v>
      </c>
      <c r="E998" s="2">
        <v>3</v>
      </c>
      <c r="F998" s="2" t="s">
        <v>20</v>
      </c>
      <c r="G998" s="2" t="s">
        <v>4</v>
      </c>
      <c r="H998" s="15" t="s">
        <v>2302</v>
      </c>
      <c r="I998" s="2" t="s">
        <v>793</v>
      </c>
      <c r="J998" s="64">
        <v>43138</v>
      </c>
      <c r="K998" s="72" t="s">
        <v>824</v>
      </c>
      <c r="L998" s="72">
        <v>112</v>
      </c>
    </row>
    <row r="999" spans="1:12" ht="15" customHeight="1" x14ac:dyDescent="0.25">
      <c r="A999" s="2" t="s">
        <v>2891</v>
      </c>
      <c r="B999" s="2" t="s">
        <v>747</v>
      </c>
      <c r="C999" s="2" t="s">
        <v>2</v>
      </c>
      <c r="D999" s="2">
        <v>1</v>
      </c>
      <c r="E999" s="2">
        <v>3</v>
      </c>
      <c r="F999" s="2" t="s">
        <v>20</v>
      </c>
      <c r="G999" s="2" t="s">
        <v>4</v>
      </c>
      <c r="H999" s="15" t="s">
        <v>2302</v>
      </c>
      <c r="I999" s="2" t="s">
        <v>793</v>
      </c>
      <c r="J999" s="64">
        <v>43138</v>
      </c>
      <c r="K999" s="72" t="s">
        <v>824</v>
      </c>
      <c r="L999" s="72">
        <v>112</v>
      </c>
    </row>
    <row r="1000" spans="1:12" ht="15" customHeight="1" x14ac:dyDescent="0.25">
      <c r="A1000" s="2" t="s">
        <v>2892</v>
      </c>
      <c r="B1000" s="2" t="s">
        <v>147</v>
      </c>
      <c r="C1000" s="2" t="s">
        <v>2</v>
      </c>
      <c r="D1000" s="2">
        <v>1</v>
      </c>
      <c r="E1000" s="2">
        <v>2</v>
      </c>
      <c r="F1000" s="2" t="s">
        <v>20</v>
      </c>
      <c r="G1000" s="2" t="s">
        <v>4</v>
      </c>
      <c r="H1000" s="17" t="s">
        <v>2299</v>
      </c>
      <c r="I1000" s="2" t="s">
        <v>793</v>
      </c>
      <c r="J1000" s="64">
        <v>43138</v>
      </c>
      <c r="K1000" s="72" t="s">
        <v>2312</v>
      </c>
      <c r="L1000" s="72" t="s">
        <v>2313</v>
      </c>
    </row>
    <row r="1001" spans="1:12" ht="15" customHeight="1" x14ac:dyDescent="0.25">
      <c r="A1001" s="2" t="s">
        <v>2893</v>
      </c>
      <c r="B1001" s="2" t="s">
        <v>762</v>
      </c>
      <c r="C1001" s="2" t="s">
        <v>54</v>
      </c>
      <c r="D1001" s="2">
        <v>2</v>
      </c>
      <c r="E1001" s="2">
        <v>4</v>
      </c>
      <c r="F1001" s="2" t="s">
        <v>20</v>
      </c>
      <c r="G1001" s="2" t="s">
        <v>4</v>
      </c>
      <c r="H1001" s="4" t="s">
        <v>821</v>
      </c>
      <c r="I1001" s="2" t="s">
        <v>793</v>
      </c>
      <c r="J1001" s="64">
        <v>43138</v>
      </c>
      <c r="K1001" s="72" t="s">
        <v>824</v>
      </c>
      <c r="L1001" s="72">
        <v>304</v>
      </c>
    </row>
    <row r="1002" spans="1:12" ht="15" customHeight="1" x14ac:dyDescent="0.25">
      <c r="A1002" s="2" t="s">
        <v>2894</v>
      </c>
      <c r="B1002" s="2" t="s">
        <v>746</v>
      </c>
      <c r="C1002" s="2" t="s">
        <v>54</v>
      </c>
      <c r="D1002" s="2">
        <v>1</v>
      </c>
      <c r="E1002" s="2">
        <v>4</v>
      </c>
      <c r="F1002" s="2" t="s">
        <v>20</v>
      </c>
      <c r="G1002" s="2" t="s">
        <v>4</v>
      </c>
      <c r="H1002" s="4" t="s">
        <v>2305</v>
      </c>
      <c r="I1002" s="2" t="s">
        <v>793</v>
      </c>
      <c r="J1002" s="64">
        <v>43138</v>
      </c>
      <c r="K1002" s="72" t="s">
        <v>2314</v>
      </c>
      <c r="L1002" s="72">
        <v>110</v>
      </c>
    </row>
    <row r="1003" spans="1:12" ht="15" customHeight="1" x14ac:dyDescent="0.25">
      <c r="A1003" s="17" t="s">
        <v>2895</v>
      </c>
      <c r="B1003" s="17" t="s">
        <v>291</v>
      </c>
      <c r="C1003" s="17" t="s">
        <v>82</v>
      </c>
      <c r="D1003" s="17">
        <v>2</v>
      </c>
      <c r="E1003" s="17">
        <v>8</v>
      </c>
      <c r="F1003" s="17" t="s">
        <v>20</v>
      </c>
      <c r="G1003" s="17" t="s">
        <v>4</v>
      </c>
      <c r="H1003" s="15" t="s">
        <v>2302</v>
      </c>
      <c r="I1003" s="2" t="s">
        <v>793</v>
      </c>
      <c r="J1003" s="64">
        <v>43138</v>
      </c>
      <c r="K1003" s="72" t="s">
        <v>824</v>
      </c>
      <c r="L1003" s="72">
        <v>112</v>
      </c>
    </row>
    <row r="1004" spans="1:12" ht="15" customHeight="1" x14ac:dyDescent="0.25">
      <c r="A1004" s="17" t="s">
        <v>2896</v>
      </c>
      <c r="B1004" s="17" t="s">
        <v>21</v>
      </c>
      <c r="C1004" s="17" t="s">
        <v>2</v>
      </c>
      <c r="D1004" s="17">
        <v>1</v>
      </c>
      <c r="E1004" s="17">
        <v>4</v>
      </c>
      <c r="F1004" s="17" t="s">
        <v>20</v>
      </c>
      <c r="G1004" s="17" t="s">
        <v>4</v>
      </c>
      <c r="H1004" s="15" t="s">
        <v>2304</v>
      </c>
      <c r="I1004" s="2" t="s">
        <v>793</v>
      </c>
      <c r="J1004" s="64">
        <v>43138</v>
      </c>
      <c r="K1004" s="69" t="s">
        <v>2285</v>
      </c>
      <c r="L1004" s="69" t="s">
        <v>2284</v>
      </c>
    </row>
    <row r="1005" spans="1:12" ht="15" customHeight="1" x14ac:dyDescent="0.25">
      <c r="A1005" s="17" t="s">
        <v>2897</v>
      </c>
      <c r="B1005" s="17" t="s">
        <v>764</v>
      </c>
      <c r="C1005" s="17" t="s">
        <v>353</v>
      </c>
      <c r="D1005" s="17">
        <v>4</v>
      </c>
      <c r="E1005" s="17">
        <v>4</v>
      </c>
      <c r="F1005" s="17" t="s">
        <v>20</v>
      </c>
      <c r="G1005" s="17" t="s">
        <v>4</v>
      </c>
      <c r="H1005" s="17" t="s">
        <v>382</v>
      </c>
      <c r="I1005" s="2" t="s">
        <v>793</v>
      </c>
      <c r="J1005" s="64">
        <v>43138</v>
      </c>
      <c r="K1005" s="72" t="s">
        <v>2315</v>
      </c>
      <c r="L1005" s="72">
        <v>111</v>
      </c>
    </row>
    <row r="1006" spans="1:12" ht="15" customHeight="1" x14ac:dyDescent="0.25">
      <c r="A1006" s="2" t="s">
        <v>2898</v>
      </c>
      <c r="B1006" s="2" t="s">
        <v>765</v>
      </c>
      <c r="C1006" s="2" t="s">
        <v>2</v>
      </c>
      <c r="D1006" s="2">
        <v>4</v>
      </c>
      <c r="E1006" s="2">
        <v>4</v>
      </c>
      <c r="F1006" s="2" t="s">
        <v>20</v>
      </c>
      <c r="G1006" s="2" t="s">
        <v>4</v>
      </c>
      <c r="H1006" s="2" t="s">
        <v>382</v>
      </c>
      <c r="I1006" s="2" t="s">
        <v>793</v>
      </c>
      <c r="J1006" s="64">
        <v>43138</v>
      </c>
      <c r="K1006" s="72" t="s">
        <v>2315</v>
      </c>
      <c r="L1006" s="72">
        <v>111</v>
      </c>
    </row>
    <row r="1007" spans="1:12" ht="15" customHeight="1" x14ac:dyDescent="0.25">
      <c r="A1007" s="17" t="s">
        <v>2899</v>
      </c>
      <c r="B1007" s="2" t="s">
        <v>766</v>
      </c>
      <c r="C1007" s="2" t="s">
        <v>2</v>
      </c>
      <c r="D1007" s="2">
        <v>4</v>
      </c>
      <c r="E1007" s="2">
        <v>4</v>
      </c>
      <c r="F1007" s="2" t="s">
        <v>20</v>
      </c>
      <c r="G1007" s="2" t="s">
        <v>4</v>
      </c>
      <c r="H1007" s="4" t="s">
        <v>2301</v>
      </c>
      <c r="I1007" s="2" t="s">
        <v>793</v>
      </c>
      <c r="J1007" s="64">
        <v>43138</v>
      </c>
      <c r="K1007" s="72" t="s">
        <v>2286</v>
      </c>
      <c r="L1007" s="72">
        <v>106</v>
      </c>
    </row>
    <row r="1008" spans="1:12" ht="15" customHeight="1" x14ac:dyDescent="0.25">
      <c r="A1008" s="2" t="s">
        <v>2900</v>
      </c>
      <c r="B1008" s="2" t="s">
        <v>770</v>
      </c>
      <c r="C1008" s="2" t="s">
        <v>54</v>
      </c>
      <c r="D1008" s="2">
        <v>4</v>
      </c>
      <c r="E1008" s="2">
        <v>5</v>
      </c>
      <c r="F1008" s="2" t="s">
        <v>20</v>
      </c>
      <c r="G1008" s="2" t="s">
        <v>4</v>
      </c>
      <c r="H1008" s="15" t="s">
        <v>2302</v>
      </c>
      <c r="I1008" s="2" t="s">
        <v>793</v>
      </c>
      <c r="J1008" s="64">
        <v>43138</v>
      </c>
      <c r="K1008" s="72" t="s">
        <v>824</v>
      </c>
      <c r="L1008" s="72">
        <v>112</v>
      </c>
    </row>
    <row r="1009" spans="1:12" ht="15" customHeight="1" x14ac:dyDescent="0.25">
      <c r="A1009" s="17" t="s">
        <v>2901</v>
      </c>
      <c r="B1009" s="2" t="s">
        <v>767</v>
      </c>
      <c r="C1009" s="2" t="s">
        <v>54</v>
      </c>
      <c r="D1009" s="2">
        <v>4</v>
      </c>
      <c r="E1009" s="2">
        <v>5</v>
      </c>
      <c r="F1009" s="2" t="s">
        <v>20</v>
      </c>
      <c r="G1009" s="2" t="s">
        <v>4</v>
      </c>
      <c r="H1009" s="15" t="s">
        <v>2302</v>
      </c>
      <c r="I1009" s="2" t="s">
        <v>793</v>
      </c>
      <c r="J1009" s="64">
        <v>43138</v>
      </c>
      <c r="K1009" s="72" t="s">
        <v>824</v>
      </c>
      <c r="L1009" s="72">
        <v>112</v>
      </c>
    </row>
    <row r="1010" spans="1:12" ht="15" customHeight="1" x14ac:dyDescent="0.25">
      <c r="A1010" s="2" t="s">
        <v>2902</v>
      </c>
      <c r="B1010" s="17" t="s">
        <v>772</v>
      </c>
      <c r="C1010" s="17" t="s">
        <v>54</v>
      </c>
      <c r="D1010" s="17">
        <v>4</v>
      </c>
      <c r="E1010" s="17">
        <v>4</v>
      </c>
      <c r="F1010" s="17" t="s">
        <v>20</v>
      </c>
      <c r="G1010" s="17" t="s">
        <v>4</v>
      </c>
      <c r="H1010" s="15" t="s">
        <v>2302</v>
      </c>
      <c r="I1010" s="2" t="s">
        <v>793</v>
      </c>
      <c r="J1010" s="64">
        <v>43138</v>
      </c>
      <c r="K1010" s="72" t="s">
        <v>824</v>
      </c>
      <c r="L1010" s="72">
        <v>112</v>
      </c>
    </row>
    <row r="1011" spans="1:12" ht="15" customHeight="1" x14ac:dyDescent="0.25">
      <c r="A1011" s="17" t="s">
        <v>2903</v>
      </c>
      <c r="B1011" s="2" t="s">
        <v>773</v>
      </c>
      <c r="C1011" s="2" t="s">
        <v>54</v>
      </c>
      <c r="D1011" s="2">
        <v>4</v>
      </c>
      <c r="E1011" s="2">
        <v>4</v>
      </c>
      <c r="F1011" s="2" t="s">
        <v>20</v>
      </c>
      <c r="G1011" s="2" t="s">
        <v>4</v>
      </c>
      <c r="H1011" s="4" t="s">
        <v>111</v>
      </c>
      <c r="I1011" s="2" t="s">
        <v>793</v>
      </c>
      <c r="J1011" s="64">
        <v>43138</v>
      </c>
      <c r="K1011" s="69" t="s">
        <v>824</v>
      </c>
      <c r="L1011" s="69">
        <v>110</v>
      </c>
    </row>
    <row r="1012" spans="1:12" x14ac:dyDescent="0.25">
      <c r="J1012" s="71"/>
    </row>
    <row r="1013" spans="1:12" x14ac:dyDescent="0.25">
      <c r="J1013" s="71"/>
    </row>
    <row r="1014" spans="1:12" x14ac:dyDescent="0.25">
      <c r="J1014" s="71"/>
    </row>
    <row r="1015" spans="1:12" x14ac:dyDescent="0.25">
      <c r="J1015" s="71"/>
    </row>
    <row r="1016" spans="1:12" x14ac:dyDescent="0.25">
      <c r="J1016" s="71"/>
    </row>
    <row r="1017" spans="1:12" x14ac:dyDescent="0.25">
      <c r="J1017" s="71"/>
    </row>
    <row r="1018" spans="1:12" x14ac:dyDescent="0.25">
      <c r="J1018" s="71"/>
    </row>
    <row r="1019" spans="1:12" x14ac:dyDescent="0.25">
      <c r="J1019" s="71"/>
    </row>
    <row r="1020" spans="1:12" x14ac:dyDescent="0.25">
      <c r="J1020" s="71"/>
    </row>
  </sheetData>
  <autoFilter ref="A1:L1011"/>
  <sortState ref="A3:L1020">
    <sortCondition ref="A25"/>
  </sortState>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F21" sqref="F21"/>
    </sheetView>
  </sheetViews>
  <sheetFormatPr defaultRowHeight="15" x14ac:dyDescent="0.25"/>
  <cols>
    <col min="1" max="1" width="8.85546875" customWidth="1"/>
    <col min="2" max="2" width="27.28515625" customWidth="1"/>
    <col min="3" max="3" width="7" customWidth="1"/>
    <col min="6" max="6" width="14.42578125" customWidth="1"/>
    <col min="7" max="7" width="7.7109375" hidden="1" customWidth="1"/>
    <col min="8" max="8" width="7.28515625" hidden="1" customWidth="1"/>
    <col min="9" max="9" width="6" customWidth="1"/>
    <col min="10" max="10" width="6.85546875" customWidth="1"/>
    <col min="14" max="14" width="11.140625" customWidth="1"/>
  </cols>
  <sheetData>
    <row r="1" spans="1:14" ht="15.75" thickBot="1" x14ac:dyDescent="0.3">
      <c r="A1" s="177" t="s">
        <v>4029</v>
      </c>
      <c r="B1" s="178"/>
      <c r="C1" s="178"/>
      <c r="D1" s="178"/>
      <c r="E1" s="178"/>
      <c r="F1" s="178"/>
      <c r="G1" s="178"/>
      <c r="H1" s="178"/>
      <c r="I1" s="178"/>
      <c r="J1" s="178"/>
      <c r="K1" s="179"/>
    </row>
    <row r="2" spans="1:14" ht="18.75" x14ac:dyDescent="0.25">
      <c r="A2" s="180" t="s">
        <v>3999</v>
      </c>
      <c r="B2" s="180"/>
      <c r="C2" s="180"/>
      <c r="D2" s="180"/>
      <c r="E2" s="180"/>
      <c r="F2" s="180"/>
      <c r="G2" s="180"/>
      <c r="H2" s="180"/>
      <c r="I2" s="180"/>
      <c r="J2" s="180"/>
      <c r="K2" s="180"/>
      <c r="M2" s="120"/>
      <c r="N2" s="120"/>
    </row>
    <row r="3" spans="1:14" ht="66" customHeight="1" x14ac:dyDescent="0.35">
      <c r="A3" s="103" t="s">
        <v>4000</v>
      </c>
      <c r="B3" s="106" t="s">
        <v>4001</v>
      </c>
      <c r="C3" s="106" t="s">
        <v>4002</v>
      </c>
      <c r="D3" s="110" t="s">
        <v>4003</v>
      </c>
      <c r="E3" s="110"/>
      <c r="F3" s="114" t="s">
        <v>4004</v>
      </c>
      <c r="G3" s="181" t="s">
        <v>4005</v>
      </c>
      <c r="H3" s="182"/>
      <c r="I3" s="182"/>
      <c r="J3" s="182"/>
      <c r="K3" s="183"/>
      <c r="M3" s="120"/>
      <c r="N3" s="120"/>
    </row>
    <row r="4" spans="1:14" ht="51" customHeight="1" x14ac:dyDescent="0.25">
      <c r="A4" s="104"/>
      <c r="B4" s="104"/>
      <c r="C4" s="109">
        <f>A4*B4</f>
        <v>0</v>
      </c>
      <c r="D4" s="111">
        <f>SUM(K6:K15)</f>
        <v>0</v>
      </c>
      <c r="E4" s="111"/>
      <c r="F4" s="115" t="e">
        <f>(C4+D4)/B4</f>
        <v>#DIV/0!</v>
      </c>
      <c r="G4" s="184" t="e">
        <f>IF(F4&gt;=2,"MEZUN OLABİLİRSİNİZ","YA NOTUNUZU YÜKSELTİNİZ YADA YENİ BİR DERS DAHA SEÇİNİZ")</f>
        <v>#DIV/0!</v>
      </c>
      <c r="H4" s="185" t="e">
        <f>IF(G4&gt;=2,"MEZUN","YENİ DERS EKLE")</f>
        <v>#DIV/0!</v>
      </c>
      <c r="I4" s="185" t="e">
        <f>IF(H4&gt;=2,"MEZUN","YENİ DERS EKLE")</f>
        <v>#DIV/0!</v>
      </c>
      <c r="J4" s="185" t="e">
        <f>IF(I4&gt;=2,"MEZUN","YENİ DERS EKLE")</f>
        <v>#DIV/0!</v>
      </c>
      <c r="K4" s="186" t="e">
        <f>IF(J4&gt;=2,"MEZUN","YENİ DERS EKLE")</f>
        <v>#DIV/0!</v>
      </c>
      <c r="M4" s="174"/>
      <c r="N4" s="174"/>
    </row>
    <row r="5" spans="1:14" ht="47.25" customHeight="1" thickBot="1" x14ac:dyDescent="0.3">
      <c r="A5" s="105" t="s">
        <v>775</v>
      </c>
      <c r="B5" s="107" t="s">
        <v>4006</v>
      </c>
      <c r="C5" s="107" t="s">
        <v>4007</v>
      </c>
      <c r="D5" s="132" t="s">
        <v>4008</v>
      </c>
      <c r="E5" s="133" t="s">
        <v>4009</v>
      </c>
      <c r="F5" s="116" t="s">
        <v>4010</v>
      </c>
      <c r="G5" s="128" t="s">
        <v>4011</v>
      </c>
      <c r="H5" s="128" t="s">
        <v>4011</v>
      </c>
      <c r="I5" s="118"/>
      <c r="J5" s="118"/>
      <c r="K5" s="118"/>
      <c r="M5" s="174"/>
      <c r="N5" s="174"/>
    </row>
    <row r="6" spans="1:14" x14ac:dyDescent="0.25">
      <c r="A6" s="107"/>
      <c r="B6" s="131" t="str">
        <f>IFERROR(VLOOKUP(A6,'DERS BİLGİLERİ'!A1:G1087,2,0)," ")</f>
        <v xml:space="preserve"> </v>
      </c>
      <c r="C6" s="131" t="str">
        <f>IFERROR(VLOOKUP(A6,'DERS BİLGİLERİ'!A1:H1087,5,0)," ")</f>
        <v xml:space="preserve"> </v>
      </c>
      <c r="D6" s="112"/>
      <c r="E6" s="113"/>
      <c r="F6" s="117">
        <f>IF(E6&lt;1,0,IF(E6&lt;40,"FF",IF(E6&lt;48,"DD",IF(E6&lt;57,"DC",IF(E6&lt;65,"CC",IF(E6&lt;73,"CB",IF(E6&lt;82,"BB",IF(E6&lt;90,"BA",IF(E6&lt;101,"AA")))))))))</f>
        <v>0</v>
      </c>
      <c r="G6" s="119" t="b">
        <f>IF(D6="AA","4",IF(D6="FD","0,5",IF(D6="BA","3,5",IF(D6="BB","3",IF(D6="CB","2,5",IF(D6="CC","2",IF(D6="DC","1,5",IF(D6="DD","1",IF(D6="FF","0",IF(D6="FG","0",IF(D6="DZ","0")))))))))))</f>
        <v>0</v>
      </c>
      <c r="H6" s="119" t="b">
        <f>IF(F6="AA","4",IF(F6="FD","0,5",IF(F6="BA","3,5",IF(F6="BB","3",IF(F6="CB","2,5",IF(F6="CC","2",IF(F6="DC","1,5",IF(F6="DD","1",IF(F6="FF","0",IF(F6="FG","0",IF(F6="DZ","0")))))))))))</f>
        <v>0</v>
      </c>
      <c r="I6" s="119" t="str">
        <f>IFERROR(C6*G6," ")</f>
        <v xml:space="preserve"> </v>
      </c>
      <c r="J6" s="119" t="str">
        <f>IFERROR(C6*H6," ")</f>
        <v xml:space="preserve"> </v>
      </c>
      <c r="K6" s="127" t="str">
        <f>IFERROR(J6-I6," ")</f>
        <v xml:space="preserve"> </v>
      </c>
      <c r="M6" s="175" t="s">
        <v>4012</v>
      </c>
      <c r="N6" s="176"/>
    </row>
    <row r="7" spans="1:14" x14ac:dyDescent="0.25">
      <c r="A7" s="107"/>
      <c r="B7" s="131" t="str">
        <f>IFERROR(VLOOKUP(A7,'DERS BİLGİLERİ'!A2:G1088,2,0)," ")</f>
        <v xml:space="preserve"> </v>
      </c>
      <c r="C7" s="131" t="str">
        <f>IFERROR(VLOOKUP(A7,'DERS BİLGİLERİ'!A2:H1088,5,0)," ")</f>
        <v xml:space="preserve"> </v>
      </c>
      <c r="D7" s="112"/>
      <c r="E7" s="113"/>
      <c r="F7" s="117">
        <f t="shared" ref="F7:F15" si="0">IF(E7&lt;1,0,IF(E7&lt;40,"FF",IF(E7&lt;48,"DD",IF(E7&lt;57,"DC",IF(E7&lt;65,"CC",IF(E7&lt;73,"CB",IF(E7&lt;82,"BB",IF(E7&lt;90,"BA",IF(E7&lt;101,"AA")))))))))</f>
        <v>0</v>
      </c>
      <c r="G7" s="119" t="b">
        <f t="shared" ref="G7:G15" si="1">IF(D7="AA","4",IF(D7="FD","0,5",IF(D7="BA","3,5",IF(D7="BB","3",IF(D7="CB","2,5",IF(D7="CC","2",IF(D7="DC","1,5",IF(D7="DD","1",IF(D7="FF","0",IF(D7="FG","0",IF(D7="DZ","0")))))))))))</f>
        <v>0</v>
      </c>
      <c r="H7" s="119" t="b">
        <f t="shared" ref="H7:H15" si="2">IF(F7="AA","4",IF(F7="FD","0,5",IF(F7="BA","3,5",IF(F7="BB","3",IF(F7="CB","2,5",IF(F7="CC","2",IF(F7="DC","1,5",IF(F7="DD","1",IF(F7="FF","0",IF(F7="FG","0",IF(F7="DZ","0")))))))))))</f>
        <v>0</v>
      </c>
      <c r="I7" s="119" t="str">
        <f t="shared" ref="I7:I15" si="3">IFERROR(C7*G7," ")</f>
        <v xml:space="preserve"> </v>
      </c>
      <c r="J7" s="119" t="str">
        <f t="shared" ref="J7:J15" si="4">IFERROR(C7*H7," ")</f>
        <v xml:space="preserve"> </v>
      </c>
      <c r="K7" s="127" t="str">
        <f t="shared" ref="K7:K15" si="5">IFERROR(J7-I7," ")</f>
        <v xml:space="preserve"> </v>
      </c>
      <c r="M7" s="121" t="s">
        <v>4013</v>
      </c>
      <c r="N7" s="124" t="s">
        <v>4014</v>
      </c>
    </row>
    <row r="8" spans="1:14" x14ac:dyDescent="0.25">
      <c r="A8" s="107"/>
      <c r="B8" s="131" t="str">
        <f>IFERROR(VLOOKUP(A8,'DERS BİLGİLERİ'!A3:G1089,2,0)," ")</f>
        <v xml:space="preserve"> </v>
      </c>
      <c r="C8" s="131" t="str">
        <f>IFERROR(VLOOKUP(A8,'DERS BİLGİLERİ'!A3:H1089,5,0)," ")</f>
        <v xml:space="preserve"> </v>
      </c>
      <c r="D8" s="112"/>
      <c r="E8" s="113"/>
      <c r="F8" s="117">
        <f t="shared" si="0"/>
        <v>0</v>
      </c>
      <c r="G8" s="119" t="b">
        <f t="shared" si="1"/>
        <v>0</v>
      </c>
      <c r="H8" s="119" t="b">
        <f t="shared" si="2"/>
        <v>0</v>
      </c>
      <c r="I8" s="119" t="str">
        <f t="shared" si="3"/>
        <v xml:space="preserve"> </v>
      </c>
      <c r="J8" s="119" t="str">
        <f t="shared" si="4"/>
        <v xml:space="preserve"> </v>
      </c>
      <c r="K8" s="127" t="str">
        <f t="shared" si="5"/>
        <v xml:space="preserve"> </v>
      </c>
      <c r="M8" s="122" t="s">
        <v>4015</v>
      </c>
      <c r="N8" s="125" t="s">
        <v>4016</v>
      </c>
    </row>
    <row r="9" spans="1:14" x14ac:dyDescent="0.25">
      <c r="A9" s="107"/>
      <c r="B9" s="131" t="str">
        <f>IFERROR(VLOOKUP(A9,'DERS BİLGİLERİ'!A4:G1090,2,0)," ")</f>
        <v xml:space="preserve"> </v>
      </c>
      <c r="C9" s="131" t="str">
        <f>IFERROR(VLOOKUP(A9,'DERS BİLGİLERİ'!A4:H1090,5,0)," ")</f>
        <v xml:space="preserve"> </v>
      </c>
      <c r="D9" s="112"/>
      <c r="E9" s="113"/>
      <c r="F9" s="117">
        <f t="shared" si="0"/>
        <v>0</v>
      </c>
      <c r="G9" s="119" t="b">
        <f t="shared" si="1"/>
        <v>0</v>
      </c>
      <c r="H9" s="119" t="b">
        <f t="shared" si="2"/>
        <v>0</v>
      </c>
      <c r="I9" s="119" t="str">
        <f t="shared" si="3"/>
        <v xml:space="preserve"> </v>
      </c>
      <c r="J9" s="119" t="str">
        <f t="shared" si="4"/>
        <v xml:space="preserve"> </v>
      </c>
      <c r="K9" s="127" t="str">
        <f t="shared" si="5"/>
        <v xml:space="preserve"> </v>
      </c>
      <c r="M9" s="122" t="s">
        <v>4017</v>
      </c>
      <c r="N9" s="125" t="s">
        <v>2272</v>
      </c>
    </row>
    <row r="10" spans="1:14" x14ac:dyDescent="0.25">
      <c r="A10" s="107"/>
      <c r="B10" s="131" t="str">
        <f>IFERROR(VLOOKUP(A10,'DERS BİLGİLERİ'!A5:G1091,2,0)," ")</f>
        <v xml:space="preserve"> </v>
      </c>
      <c r="C10" s="131" t="str">
        <f>IFERROR(VLOOKUP(A10,'DERS BİLGİLERİ'!A5:H1091,5,0)," ")</f>
        <v xml:space="preserve"> </v>
      </c>
      <c r="D10" s="112"/>
      <c r="E10" s="113"/>
      <c r="F10" s="117">
        <f t="shared" si="0"/>
        <v>0</v>
      </c>
      <c r="G10" s="119" t="b">
        <f t="shared" si="1"/>
        <v>0</v>
      </c>
      <c r="H10" s="119" t="b">
        <f t="shared" si="2"/>
        <v>0</v>
      </c>
      <c r="I10" s="119" t="str">
        <f t="shared" si="3"/>
        <v xml:space="preserve"> </v>
      </c>
      <c r="J10" s="119" t="str">
        <f t="shared" si="4"/>
        <v xml:space="preserve"> </v>
      </c>
      <c r="K10" s="127" t="str">
        <f t="shared" si="5"/>
        <v xml:space="preserve"> </v>
      </c>
      <c r="M10" s="122" t="s">
        <v>4018</v>
      </c>
      <c r="N10" s="125" t="s">
        <v>2273</v>
      </c>
    </row>
    <row r="11" spans="1:14" x14ac:dyDescent="0.25">
      <c r="A11" s="107"/>
      <c r="B11" s="131" t="str">
        <f>IFERROR(VLOOKUP(A11,'DERS BİLGİLERİ'!A6:G1092,2,0)," ")</f>
        <v xml:space="preserve"> </v>
      </c>
      <c r="C11" s="131" t="str">
        <f>IFERROR(VLOOKUP(A11,'DERS BİLGİLERİ'!A6:H1092,5,0)," ")</f>
        <v xml:space="preserve"> </v>
      </c>
      <c r="D11" s="112"/>
      <c r="E11" s="113"/>
      <c r="F11" s="117">
        <f t="shared" si="0"/>
        <v>0</v>
      </c>
      <c r="G11" s="119" t="b">
        <f t="shared" si="1"/>
        <v>0</v>
      </c>
      <c r="H11" s="119" t="b">
        <f t="shared" si="2"/>
        <v>0</v>
      </c>
      <c r="I11" s="119" t="str">
        <f t="shared" si="3"/>
        <v xml:space="preserve"> </v>
      </c>
      <c r="J11" s="119" t="str">
        <f t="shared" si="4"/>
        <v xml:space="preserve"> </v>
      </c>
      <c r="K11" s="127" t="str">
        <f t="shared" si="5"/>
        <v xml:space="preserve"> </v>
      </c>
      <c r="M11" s="122" t="s">
        <v>4019</v>
      </c>
      <c r="N11" s="125" t="s">
        <v>4020</v>
      </c>
    </row>
    <row r="12" spans="1:14" x14ac:dyDescent="0.25">
      <c r="A12" s="107"/>
      <c r="B12" s="131" t="str">
        <f>IFERROR(VLOOKUP(A12,'DERS BİLGİLERİ'!A7:G1093,2,0)," ")</f>
        <v xml:space="preserve"> </v>
      </c>
      <c r="C12" s="131" t="str">
        <f>IFERROR(VLOOKUP(A12,'DERS BİLGİLERİ'!A7:H1093,5,0)," ")</f>
        <v xml:space="preserve"> </v>
      </c>
      <c r="D12" s="112"/>
      <c r="E12" s="113"/>
      <c r="F12" s="117">
        <f t="shared" si="0"/>
        <v>0</v>
      </c>
      <c r="G12" s="119" t="b">
        <f t="shared" si="1"/>
        <v>0</v>
      </c>
      <c r="H12" s="119" t="b">
        <f t="shared" si="2"/>
        <v>0</v>
      </c>
      <c r="I12" s="119" t="str">
        <f t="shared" si="3"/>
        <v xml:space="preserve"> </v>
      </c>
      <c r="J12" s="119" t="str">
        <f t="shared" si="4"/>
        <v xml:space="preserve"> </v>
      </c>
      <c r="K12" s="127" t="str">
        <f t="shared" si="5"/>
        <v xml:space="preserve"> </v>
      </c>
      <c r="M12" s="122" t="s">
        <v>4021</v>
      </c>
      <c r="N12" s="125" t="s">
        <v>4022</v>
      </c>
    </row>
    <row r="13" spans="1:14" x14ac:dyDescent="0.25">
      <c r="A13" s="107"/>
      <c r="B13" s="131" t="str">
        <f>IFERROR(VLOOKUP(A13,'DERS BİLGİLERİ'!A8:G1094,2,0)," ")</f>
        <v xml:space="preserve"> </v>
      </c>
      <c r="C13" s="131" t="str">
        <f>IFERROR(VLOOKUP(A13,'DERS BİLGİLERİ'!A8:H1094,5,0)," ")</f>
        <v xml:space="preserve"> </v>
      </c>
      <c r="D13" s="112"/>
      <c r="E13" s="113"/>
      <c r="F13" s="117">
        <f t="shared" si="0"/>
        <v>0</v>
      </c>
      <c r="G13" s="119" t="b">
        <f t="shared" si="1"/>
        <v>0</v>
      </c>
      <c r="H13" s="119" t="b">
        <f t="shared" si="2"/>
        <v>0</v>
      </c>
      <c r="I13" s="119" t="str">
        <f t="shared" si="3"/>
        <v xml:space="preserve"> </v>
      </c>
      <c r="J13" s="119" t="str">
        <f t="shared" si="4"/>
        <v xml:space="preserve"> </v>
      </c>
      <c r="K13" s="127" t="str">
        <f t="shared" si="5"/>
        <v xml:space="preserve"> </v>
      </c>
      <c r="M13" s="122" t="s">
        <v>4023</v>
      </c>
      <c r="N13" s="125" t="s">
        <v>4024</v>
      </c>
    </row>
    <row r="14" spans="1:14" x14ac:dyDescent="0.25">
      <c r="A14" s="107"/>
      <c r="B14" s="131" t="str">
        <f>IFERROR(VLOOKUP(A14,'DERS BİLGİLERİ'!A9:G1095,2,0)," ")</f>
        <v xml:space="preserve"> </v>
      </c>
      <c r="C14" s="131" t="str">
        <f>IFERROR(VLOOKUP(A14,'DERS BİLGİLERİ'!A9:H1095,5,0)," ")</f>
        <v xml:space="preserve"> </v>
      </c>
      <c r="D14" s="112"/>
      <c r="E14" s="113"/>
      <c r="F14" s="117">
        <f t="shared" si="0"/>
        <v>0</v>
      </c>
      <c r="G14" s="119" t="b">
        <f>IF(D14="AA","4",IF(D14="FD","0,5",IF(D14="BA","3,5",IF(D14="BB","3",IF(D14="CB","2,5",IF(D14="CC","2",IF(D14="DC","1,5",IF(D14="DD","1",IF(D14="FF","0",IF(D14="FG","0",IF(D14="DZ","0")))))))))))</f>
        <v>0</v>
      </c>
      <c r="H14" s="119" t="b">
        <f t="shared" si="2"/>
        <v>0</v>
      </c>
      <c r="I14" s="119" t="str">
        <f t="shared" si="3"/>
        <v xml:space="preserve"> </v>
      </c>
      <c r="J14" s="119" t="str">
        <f t="shared" si="4"/>
        <v xml:space="preserve"> </v>
      </c>
      <c r="K14" s="127" t="str">
        <f t="shared" si="5"/>
        <v xml:space="preserve"> </v>
      </c>
      <c r="M14" s="122" t="s">
        <v>4025</v>
      </c>
      <c r="N14" s="125" t="s">
        <v>4026</v>
      </c>
    </row>
    <row r="15" spans="1:14" ht="15.75" thickBot="1" x14ac:dyDescent="0.3">
      <c r="A15" s="107"/>
      <c r="B15" s="131" t="str">
        <f>IFERROR(VLOOKUP(A15,'DERS BİLGİLERİ'!A10:G1096,2,0)," ")</f>
        <v xml:space="preserve"> </v>
      </c>
      <c r="C15" s="131" t="str">
        <f>IFERROR(VLOOKUP(A15,'DERS BİLGİLERİ'!A10:H1096,5,0)," ")</f>
        <v xml:space="preserve"> </v>
      </c>
      <c r="D15" s="112"/>
      <c r="E15" s="113"/>
      <c r="F15" s="117">
        <f t="shared" si="0"/>
        <v>0</v>
      </c>
      <c r="G15" s="119" t="b">
        <f t="shared" si="1"/>
        <v>0</v>
      </c>
      <c r="H15" s="119" t="b">
        <f t="shared" si="2"/>
        <v>0</v>
      </c>
      <c r="I15" s="119" t="str">
        <f t="shared" si="3"/>
        <v xml:space="preserve"> </v>
      </c>
      <c r="J15" s="119" t="str">
        <f t="shared" si="4"/>
        <v xml:space="preserve"> </v>
      </c>
      <c r="K15" s="127" t="str">
        <f t="shared" si="5"/>
        <v xml:space="preserve"> </v>
      </c>
      <c r="M15" s="123" t="s">
        <v>4027</v>
      </c>
      <c r="N15" s="126" t="s">
        <v>4028</v>
      </c>
    </row>
    <row r="16" spans="1:14" x14ac:dyDescent="0.25">
      <c r="B16" s="108"/>
      <c r="C16" s="108"/>
      <c r="D16" s="108"/>
      <c r="E16" s="108"/>
      <c r="F16" s="61"/>
      <c r="G16" s="108"/>
      <c r="H16" s="108"/>
      <c r="I16" s="108"/>
      <c r="J16" s="108"/>
      <c r="K16" s="108"/>
    </row>
  </sheetData>
  <sheetProtection algorithmName="SHA-512" hashValue="UQp6gmAuRapH0WtqoQPT561iJNWAhjwdsxMw0Nha1AiC4qprlciow2xFXnKLEuIB4kMJvMsk41ihfkdgX/qlTg==" saltValue="Lw82/aC1+TEz8zknfgIPGg==" spinCount="100000" sheet="1" objects="1" scenarios="1"/>
  <mergeCells count="6">
    <mergeCell ref="M4:N5"/>
    <mergeCell ref="M6:N6"/>
    <mergeCell ref="A1:K1"/>
    <mergeCell ref="A2:K2"/>
    <mergeCell ref="G3:K3"/>
    <mergeCell ref="G4:K4"/>
  </mergeCells>
  <conditionalFormatting sqref="F4">
    <cfRule type="cellIs" dxfId="1" priority="5" stopIfTrue="1" operator="greaterThanOrEqual">
      <formula>2</formula>
    </cfRule>
  </conditionalFormatting>
  <conditionalFormatting sqref="G4:K4">
    <cfRule type="containsText" dxfId="0" priority="4" stopIfTrue="1" operator="containsText" text="MEZUN">
      <formula>NOT(ISERROR(SEARCH("MEZUN",G4)))</formula>
    </cfRule>
  </conditionalFormatting>
  <conditionalFormatting sqref="A3:E4">
    <cfRule type="colorScale" priority="3">
      <colorScale>
        <cfvo type="min"/>
        <cfvo type="max"/>
        <color rgb="FFFF7128"/>
        <color rgb="FFFFEF9C"/>
      </colorScale>
    </cfRule>
  </conditionalFormatting>
  <dataValidations xWindow="360" yWindow="519" count="12">
    <dataValidation allowBlank="1" showInputMessage="1" showErrorMessage="1" prompt="1 İLE 100 ARASINDA BİR RAKAM YAZINIZ" sqref="E12"/>
    <dataValidation allowBlank="1" showInputMessage="1" showErrorMessage="1" prompt="VERİ GİRİLMEZ" sqref="F5:F15"/>
    <dataValidation allowBlank="1" showInputMessage="1" showErrorMessage="1" prompt="0 İLA 100 ARASINDA BİR RAKAM YAZINIZ" sqref="E5:E11 E13:E15"/>
    <dataValidation type="whole" operator="lessThan" allowBlank="1" showInputMessage="1" showErrorMessage="1" errorTitle="AEÜAE" error="VCÖVCÇVTZÜTMKRDKTÜEEAÜ" promptTitle="FORMÜL" prompt="FORMÜL YAZILI SİZE BİLGİ GİRİŞİ KAPALI" sqref="F4">
      <formula1>2</formula1>
    </dataValidation>
    <dataValidation allowBlank="1" showInputMessage="1" showErrorMessage="1" prompt="FORMÜL YAZILI SİZE BİLGİ GİRİŞİ KAPALI" sqref="H6:K15"/>
    <dataValidation allowBlank="1" showInputMessage="1" showErrorMessage="1" promptTitle="SONUÇ" prompt="DEĞİŞEN ORTALAMINAZA GÖRE DURUMUNUZU GÖRECEKSİNİZ" sqref="G4:K4"/>
    <dataValidation allowBlank="1" showInputMessage="1" showErrorMessage="1" promptTitle="FORMÜL " prompt="FORMÜL YAZILI SİZE BİLGİ GİRİŞİ KAPALI" sqref="D4:E4"/>
    <dataValidation allowBlank="1" showInputMessage="1" showErrorMessage="1" promptTitle="FORMÜL" prompt="FORMÜL YAZILI SİZE BİLGİ GİRİŞİ KAPALI" sqref="C4 G6:G15"/>
    <dataValidation allowBlank="1" showInputMessage="1" showErrorMessage="1" promptTitle="DERS" prompt="NOT YÜKELTMEK İÇİN SEÇTİĞİNİZ DERS ADI ... NOTU  DD VEYA DC OLAN DERS SEÇİLECEK" sqref="B6:C15"/>
    <dataValidation allowBlank="1" showInputMessage="1" showErrorMessage="1" promptTitle="DİKKAT" prompt="SEÇTİĞİNİZ DERSİN  TRANSKRİPTEKİ NOTU. " sqref="D6:D15"/>
    <dataValidation allowBlank="1" showInputMessage="1" showErrorMessage="1" promptTitle="AKTS" prompt="TRANSKRİPTEKİ 4 DÖNEMİN AKTS TOPLAMINI YAZINIZ." sqref="B4"/>
    <dataValidation allowBlank="1" showInputMessage="1" showErrorMessage="1" promptTitle="GNO" prompt="TRANSKRİPTEKİ GENEL NOT ORTALAMANIZI YAZINIZ. ÖRNEK 1,87" sqref="A4"/>
  </dataValidations>
  <pageMargins left="7.874015748031496E-2" right="7.874015748031496E-2" top="0.74803149606299213" bottom="0.74803149606299213" header="0.31496062992125984" footer="0.31496062992125984"/>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I15" sqref="I15"/>
    </sheetView>
  </sheetViews>
  <sheetFormatPr defaultRowHeight="15" x14ac:dyDescent="0.25"/>
  <cols>
    <col min="1" max="1" width="9.140625" customWidth="1"/>
    <col min="2" max="2" width="23.5703125" customWidth="1"/>
    <col min="3" max="3" width="12.42578125" customWidth="1"/>
    <col min="4" max="4" width="13.28515625" customWidth="1"/>
    <col min="5" max="5" width="40" customWidth="1"/>
  </cols>
  <sheetData>
    <row r="1" spans="1:5" x14ac:dyDescent="0.25">
      <c r="A1" s="152" t="s">
        <v>2906</v>
      </c>
      <c r="B1" s="153"/>
      <c r="C1" s="153"/>
      <c r="D1" s="153"/>
      <c r="E1" s="154"/>
    </row>
    <row r="2" spans="1:5" x14ac:dyDescent="0.25">
      <c r="A2" s="155" t="s">
        <v>2907</v>
      </c>
      <c r="B2" s="156"/>
      <c r="C2" s="156"/>
      <c r="D2" s="156"/>
      <c r="E2" s="157"/>
    </row>
    <row r="3" spans="1:5" ht="131.25" customHeight="1" x14ac:dyDescent="0.25">
      <c r="A3" s="187" t="s">
        <v>4031</v>
      </c>
      <c r="B3" s="158"/>
      <c r="C3" s="158"/>
      <c r="D3" s="158"/>
      <c r="E3" s="159"/>
    </row>
    <row r="4" spans="1:5" x14ac:dyDescent="0.25">
      <c r="A4" s="51"/>
      <c r="B4" s="86"/>
      <c r="C4" s="52"/>
      <c r="D4" s="52"/>
      <c r="E4" s="87">
        <f ca="1">TODAY()</f>
        <v>43851</v>
      </c>
    </row>
    <row r="5" spans="1:5" x14ac:dyDescent="0.25">
      <c r="A5" s="167" t="s">
        <v>2274</v>
      </c>
      <c r="B5" s="168"/>
      <c r="C5" s="82" t="s">
        <v>2904</v>
      </c>
      <c r="D5" s="82" t="s">
        <v>2905</v>
      </c>
      <c r="E5" s="88" t="s">
        <v>2275</v>
      </c>
    </row>
    <row r="6" spans="1:5" x14ac:dyDescent="0.25">
      <c r="A6" s="188">
        <v>2015686004</v>
      </c>
      <c r="B6" s="189"/>
      <c r="C6" s="75" t="str">
        <f>(VLOOKUP(A6,'ÖĞRENCİ LİSTSESİ'!A2:D1277,2,0))</f>
        <v>HALİME</v>
      </c>
      <c r="D6" s="75" t="str">
        <f>(VLOOKUP(A6,'ÖĞRENCİ LİSTSESİ'!A3:E1277,3,0))</f>
        <v>ATAK</v>
      </c>
      <c r="E6" s="89" t="b">
        <f>IF(F6="289","BAHÇE TARIMI",IF(F6="686","BANKACILIK VE SİGORTACILIK",IF(F6="687","BANKACILIK VE SİGORTACILIK İ.Ö",IF(F6="688","BİLGİSAYAR PROGRAMCILIĞI",IF(F6="689","BİLGİSAYAR PROGRAMCILIĞI İ.Ö",IF(F6="698","BÜRO YÖNETİMİ VE YÖNETİCİ ASİSTANLIĞI",IF(F6="699","BÜRO YÖNETİMİ VE YÖNETİCİ ASİSTANLIĞI İ,Ö.",IF(F6="211","MOBİLYA VE DEKORASYON",IF(F6="691","MUHASEBE VE VERGİ UYGULAMALARI İ.Ö",IF(F6="690","MUHASEBE VE VERGİ UYGULAMALARI",IF(F6="209","TOHUMCULUK",IF(F6="199","YEREL YÖNETİMLER"))))))))))))</f>
        <v>0</v>
      </c>
    </row>
    <row r="7" spans="1:5" x14ac:dyDescent="0.25">
      <c r="A7" s="97" t="s">
        <v>2908</v>
      </c>
      <c r="B7" s="190"/>
      <c r="C7" s="190"/>
      <c r="D7" s="162"/>
      <c r="E7" s="164"/>
    </row>
    <row r="8" spans="1:5" x14ac:dyDescent="0.25">
      <c r="A8" s="97" t="s">
        <v>2909</v>
      </c>
      <c r="B8" s="162"/>
      <c r="C8" s="163"/>
      <c r="D8" s="163"/>
      <c r="E8" s="164"/>
    </row>
    <row r="9" spans="1:5" x14ac:dyDescent="0.25">
      <c r="A9" s="97" t="s">
        <v>2910</v>
      </c>
      <c r="B9" s="166" t="s">
        <v>4030</v>
      </c>
      <c r="C9" s="166"/>
      <c r="D9" s="94" t="s">
        <v>2911</v>
      </c>
      <c r="E9" s="89"/>
    </row>
    <row r="10" spans="1:5" x14ac:dyDescent="0.25">
      <c r="A10" s="95" t="s">
        <v>775</v>
      </c>
      <c r="B10" s="96" t="s">
        <v>61</v>
      </c>
      <c r="C10" s="96" t="s">
        <v>63</v>
      </c>
      <c r="D10" s="96" t="s">
        <v>822</v>
      </c>
      <c r="E10" s="88" t="s">
        <v>823</v>
      </c>
    </row>
    <row r="11" spans="1:5" x14ac:dyDescent="0.25">
      <c r="A11" s="91">
        <f>'NOT HESAPLAMA'!A6</f>
        <v>0</v>
      </c>
      <c r="B11" s="98" t="str">
        <f>IFERROR(VLOOKUP(A11,'DERS BİLGİLERİ'!A2:L1020,2,0)," ")</f>
        <v xml:space="preserve"> </v>
      </c>
      <c r="C11" s="94" t="str">
        <f>IFERROR(VLOOKUP($A11,'DERS BİLGİLERİ'!$A1:$L1020,5,0)," ")</f>
        <v xml:space="preserve"> </v>
      </c>
      <c r="D11" s="94">
        <f>IFERROR('NOT HESAPLAMA'!D6," ")</f>
        <v>0</v>
      </c>
      <c r="E11" s="92" t="str">
        <f>IFERROR(VLOOKUP($A11,'DERS BİLGİLERİ'!$A1:$L1020,8,0)," ")</f>
        <v xml:space="preserve"> </v>
      </c>
    </row>
    <row r="12" spans="1:5" x14ac:dyDescent="0.25">
      <c r="A12" s="91">
        <f>'NOT HESAPLAMA'!A7</f>
        <v>0</v>
      </c>
      <c r="B12" s="98" t="str">
        <f>IFERROR(VLOOKUP(A12,'DERS BİLGİLERİ'!A3:L1021,2,0)," ")</f>
        <v xml:space="preserve"> </v>
      </c>
      <c r="C12" s="94" t="str">
        <f>IFERROR(VLOOKUP($A12,'DERS BİLGİLERİ'!$A2:$L1021,5,0)," ")</f>
        <v xml:space="preserve"> </v>
      </c>
      <c r="D12" s="94">
        <f>IFERROR('NOT HESAPLAMA'!D7," ")</f>
        <v>0</v>
      </c>
      <c r="E12" s="92" t="str">
        <f>IFERROR(VLOOKUP($A12,'DERS BİLGİLERİ'!$A2:$L1021,8,0)," ")</f>
        <v xml:space="preserve"> </v>
      </c>
    </row>
    <row r="13" spans="1:5" x14ac:dyDescent="0.25">
      <c r="A13" s="91">
        <f>'NOT HESAPLAMA'!A8</f>
        <v>0</v>
      </c>
      <c r="B13" s="98" t="str">
        <f>IFERROR(VLOOKUP(A13,'DERS BİLGİLERİ'!A4:L1022,2,0)," ")</f>
        <v xml:space="preserve"> </v>
      </c>
      <c r="C13" s="94" t="str">
        <f>IFERROR(VLOOKUP($A13,'DERS BİLGİLERİ'!$A3:$L1022,5,0)," ")</f>
        <v xml:space="preserve"> </v>
      </c>
      <c r="D13" s="94">
        <f>IFERROR('NOT HESAPLAMA'!D8," ")</f>
        <v>0</v>
      </c>
      <c r="E13" s="92" t="str">
        <f>IFERROR(VLOOKUP($A13,'DERS BİLGİLERİ'!$A3:$L1022,8,0)," ")</f>
        <v xml:space="preserve"> </v>
      </c>
    </row>
    <row r="14" spans="1:5" x14ac:dyDescent="0.25">
      <c r="A14" s="91">
        <f>'NOT HESAPLAMA'!A9</f>
        <v>0</v>
      </c>
      <c r="B14" s="98" t="str">
        <f>IFERROR(VLOOKUP(A14,'DERS BİLGİLERİ'!A5:L1023,2,0)," ")</f>
        <v xml:space="preserve"> </v>
      </c>
      <c r="C14" s="94" t="str">
        <f>IFERROR(VLOOKUP($A14,'DERS BİLGİLERİ'!$A4:$L1023,5,0)," ")</f>
        <v xml:space="preserve"> </v>
      </c>
      <c r="D14" s="94">
        <f>IFERROR('NOT HESAPLAMA'!D9," ")</f>
        <v>0</v>
      </c>
      <c r="E14" s="92" t="str">
        <f>IFERROR(VLOOKUP($A14,'DERS BİLGİLERİ'!$A4:$L1023,8,0)," ")</f>
        <v xml:space="preserve"> </v>
      </c>
    </row>
    <row r="15" spans="1:5" x14ac:dyDescent="0.25">
      <c r="A15" s="91"/>
      <c r="B15" s="98" t="str">
        <f>IFERROR(VLOOKUP(A15,'DERS BİLGİLERİ'!A6:L1024,2,0)," ")</f>
        <v xml:space="preserve"> </v>
      </c>
      <c r="C15" s="94" t="str">
        <f>IFERROR(VLOOKUP($A15,'DERS BİLGİLERİ'!$A5:$L1024,5,0)," ")</f>
        <v xml:space="preserve"> </v>
      </c>
      <c r="D15" s="94">
        <f>IFERROR('NOT HESAPLAMA'!D10," ")</f>
        <v>0</v>
      </c>
      <c r="E15" s="92" t="str">
        <f>IFERROR(VLOOKUP($A15,'DERS BİLGİLERİ'!$A5:$L1024,8,0)," ")</f>
        <v xml:space="preserve"> </v>
      </c>
    </row>
    <row r="16" spans="1:5" x14ac:dyDescent="0.25">
      <c r="A16" s="91">
        <f>'NOT HESAPLAMA'!A11</f>
        <v>0</v>
      </c>
      <c r="B16" s="98" t="str">
        <f>IFERROR(VLOOKUP(A16,'DERS BİLGİLERİ'!A7:L1025,2,0)," ")</f>
        <v xml:space="preserve"> </v>
      </c>
      <c r="C16" s="94" t="str">
        <f>IFERROR(VLOOKUP($A16,'DERS BİLGİLERİ'!$A6:$L1025,5,0)," ")</f>
        <v xml:space="preserve"> </v>
      </c>
      <c r="D16" s="94">
        <f>IFERROR('NOT HESAPLAMA'!D11," ")</f>
        <v>0</v>
      </c>
      <c r="E16" s="92" t="str">
        <f>IFERROR(VLOOKUP($A16,'DERS BİLGİLERİ'!$A6:$L1025,8,0)," ")</f>
        <v xml:space="preserve"> </v>
      </c>
    </row>
    <row r="17" spans="1:5" x14ac:dyDescent="0.25">
      <c r="A17" s="91">
        <f>'NOT HESAPLAMA'!A12</f>
        <v>0</v>
      </c>
      <c r="B17" s="98" t="str">
        <f>IFERROR(VLOOKUP(A17,'DERS BİLGİLERİ'!A8:L1026,2,0)," ")</f>
        <v xml:space="preserve"> </v>
      </c>
      <c r="C17" s="94" t="str">
        <f>IFERROR(VLOOKUP($A17,'DERS BİLGİLERİ'!$A7:$L1026,5,0)," ")</f>
        <v xml:space="preserve"> </v>
      </c>
      <c r="D17" s="94">
        <f>IFERROR('NOT HESAPLAMA'!D12," ")</f>
        <v>0</v>
      </c>
      <c r="E17" s="92" t="str">
        <f>IFERROR(VLOOKUP($A17,'DERS BİLGİLERİ'!$A7:$L1026,8,0)," ")</f>
        <v xml:space="preserve"> </v>
      </c>
    </row>
    <row r="18" spans="1:5" x14ac:dyDescent="0.25">
      <c r="A18" s="91">
        <f>'NOT HESAPLAMA'!A13</f>
        <v>0</v>
      </c>
      <c r="B18" s="98" t="str">
        <f>IFERROR(VLOOKUP(A18,'DERS BİLGİLERİ'!A9:L1027,2,0)," ")</f>
        <v xml:space="preserve"> </v>
      </c>
      <c r="C18" s="94" t="str">
        <f>IFERROR(VLOOKUP($A18,'DERS BİLGİLERİ'!$A8:$L1027,5,0)," ")</f>
        <v xml:space="preserve"> </v>
      </c>
      <c r="D18" s="94">
        <f>IFERROR('NOT HESAPLAMA'!D13," ")</f>
        <v>0</v>
      </c>
      <c r="E18" s="92" t="str">
        <f>IFERROR(VLOOKUP($A18,'DERS BİLGİLERİ'!$A8:$L1027,8,0)," ")</f>
        <v xml:space="preserve"> </v>
      </c>
    </row>
    <row r="19" spans="1:5" x14ac:dyDescent="0.25">
      <c r="A19" s="91">
        <f>'NOT HESAPLAMA'!A14</f>
        <v>0</v>
      </c>
      <c r="B19" s="98" t="str">
        <f ca="1">IFERROR(B5ÜŞEYARA(A19,'DERS BİLGİLERİ'!A10:L1028,2,0)," ")</f>
        <v xml:space="preserve"> </v>
      </c>
      <c r="C19" s="94" t="str">
        <f>IFERROR(VLOOKUP($A19,'DERS BİLGİLERİ'!$A9:$L1028,5,0)," ")</f>
        <v xml:space="preserve"> </v>
      </c>
      <c r="D19" s="94">
        <f>IFERROR('NOT HESAPLAMA'!D14," ")</f>
        <v>0</v>
      </c>
      <c r="E19" s="92" t="str">
        <f>IFERROR(VLOOKUP($A19,'DERS BİLGİLERİ'!$A9:$L1028,8,0)," ")</f>
        <v xml:space="preserve"> </v>
      </c>
    </row>
    <row r="20" spans="1:5" x14ac:dyDescent="0.25">
      <c r="A20" s="91">
        <f>'NOT HESAPLAMA'!A15</f>
        <v>0</v>
      </c>
      <c r="B20" s="98" t="str">
        <f>IFERROR(VLOOKUP(A20,'DERS BİLGİLERİ'!A11:L1029,2,0)," ")</f>
        <v xml:space="preserve"> </v>
      </c>
      <c r="C20" s="94" t="str">
        <f>IFERROR(VLOOKUP($A20,'DERS BİLGİLERİ'!$A10:$L1029,5,0)," ")</f>
        <v xml:space="preserve"> </v>
      </c>
      <c r="D20" s="94">
        <f>IFERROR('NOT HESAPLAMA'!D15," ")</f>
        <v>0</v>
      </c>
      <c r="E20" s="92" t="str">
        <f>IFERROR(VLOOKUP($A20,'DERS BİLGİLERİ'!$A10:$L1029,8,0)," ")</f>
        <v xml:space="preserve"> </v>
      </c>
    </row>
    <row r="21" spans="1:5" x14ac:dyDescent="0.25">
      <c r="A21" s="91">
        <f>'NOT HESAPLAMA'!A16</f>
        <v>0</v>
      </c>
      <c r="B21" s="98" t="str">
        <f>IFERROR(VLOOKUP(A21,'DERS BİLGİLERİ'!A12:L1030,2,0)," ")</f>
        <v xml:space="preserve"> </v>
      </c>
      <c r="C21" s="94" t="str">
        <f>IFERROR(VLOOKUP($A21,'DERS BİLGİLERİ'!$A11:$L1030,5,0)," ")</f>
        <v xml:space="preserve"> </v>
      </c>
      <c r="D21" s="94">
        <f>IFERROR('NOT HESAPLAMA'!D16," ")</f>
        <v>0</v>
      </c>
      <c r="E21" s="92" t="str">
        <f>IFERROR(VLOOKUP($A21,'DERS BİLGİLERİ'!$A11:$L1030,8,0)," ")</f>
        <v xml:space="preserve"> </v>
      </c>
    </row>
    <row r="22" spans="1:5" x14ac:dyDescent="0.25">
      <c r="A22" s="91">
        <f>'NOT HESAPLAMA'!A17</f>
        <v>0</v>
      </c>
      <c r="B22" s="98" t="str">
        <f>IFERROR(VLOOKUP(A22,'DERS BİLGİLERİ'!A13:L1031,2,0)," ")</f>
        <v xml:space="preserve"> </v>
      </c>
      <c r="C22" s="94" t="str">
        <f>IFERROR(VLOOKUP($A22,'DERS BİLGİLERİ'!$A12:$L1031,5,0)," ")</f>
        <v xml:space="preserve"> </v>
      </c>
      <c r="D22" s="94">
        <f>IFERROR('NOT HESAPLAMA'!D17," ")</f>
        <v>0</v>
      </c>
      <c r="E22" s="92" t="str">
        <f>IFERROR(VLOOKUP($A22,'DERS BİLGİLERİ'!$A12:$L1031,8,0)," ")</f>
        <v xml:space="preserve"> </v>
      </c>
    </row>
    <row r="23" spans="1:5" x14ac:dyDescent="0.25">
      <c r="A23" s="91">
        <f>'NOT HESAPLAMA'!A18</f>
        <v>0</v>
      </c>
      <c r="B23" s="98" t="str">
        <f>IFERROR(VLOOKUP(A23,'DERS BİLGİLERİ'!A14:L1032,2,0)," ")</f>
        <v xml:space="preserve"> </v>
      </c>
      <c r="C23" s="94" t="str">
        <f>IFERROR(VLOOKUP($A23,'DERS BİLGİLERİ'!$A13:$L1032,5,0)," ")</f>
        <v xml:space="preserve"> </v>
      </c>
      <c r="D23" s="94">
        <f>IFERROR('NOT HESAPLAMA'!D18," ")</f>
        <v>0</v>
      </c>
      <c r="E23" s="92" t="str">
        <f>IFERROR(VLOOKUP($A23,'DERS BİLGİLERİ'!$A13:$L1032,8,0)," ")</f>
        <v xml:space="preserve"> </v>
      </c>
    </row>
    <row r="24" spans="1:5" x14ac:dyDescent="0.25">
      <c r="A24" s="91">
        <f>'NOT HESAPLAMA'!A19</f>
        <v>0</v>
      </c>
      <c r="B24" s="98" t="str">
        <f>IFERROR(VLOOKUP(A24,'DERS BİLGİLERİ'!A15:L1033,2,0)," ")</f>
        <v xml:space="preserve"> </v>
      </c>
      <c r="C24" s="94" t="str">
        <f>IFERROR(VLOOKUP($A24,'DERS BİLGİLERİ'!$A14:$L1033,5,0)," ")</f>
        <v xml:space="preserve"> </v>
      </c>
      <c r="D24" s="94">
        <f>IFERROR('NOT HESAPLAMA'!D19," ")</f>
        <v>0</v>
      </c>
      <c r="E24" s="92" t="str">
        <f>IFERROR(VLOOKUP($A24,'DERS BİLGİLERİ'!$A14:$L1033,8,0)," ")</f>
        <v xml:space="preserve"> </v>
      </c>
    </row>
    <row r="25" spans="1:5" x14ac:dyDescent="0.25">
      <c r="A25" s="91">
        <f>'NOT HESAPLAMA'!A20</f>
        <v>0</v>
      </c>
      <c r="B25" s="98" t="str">
        <f>IFERROR(VLOOKUP(A25,'DERS BİLGİLERİ'!A16:L1034,2,0)," ")</f>
        <v xml:space="preserve"> </v>
      </c>
      <c r="C25" s="94" t="str">
        <f>IFERROR(VLOOKUP($A25,'DERS BİLGİLERİ'!$A15:$L1034,5,0)," ")</f>
        <v xml:space="preserve"> </v>
      </c>
      <c r="D25" s="94">
        <f>IFERROR('NOT HESAPLAMA'!D20," ")</f>
        <v>0</v>
      </c>
      <c r="E25" s="92" t="str">
        <f>IFERROR(VLOOKUP($A25,'DERS BİLGİLERİ'!$A15:$L1034,8,0)," ")</f>
        <v xml:space="preserve"> </v>
      </c>
    </row>
    <row r="26" spans="1:5" x14ac:dyDescent="0.25">
      <c r="A26" s="91">
        <f>'NOT HESAPLAMA'!A21</f>
        <v>0</v>
      </c>
      <c r="B26" s="98" t="str">
        <f>IFERROR(VLOOKUP(A26,'DERS BİLGİLERİ'!A17:L1035,2,0)," ")</f>
        <v xml:space="preserve"> </v>
      </c>
      <c r="C26" s="94" t="str">
        <f>IFERROR(VLOOKUP($A26,'DERS BİLGİLERİ'!$A16:$L1035,5,0)," ")</f>
        <v xml:space="preserve"> </v>
      </c>
      <c r="D26" s="94">
        <f>IFERROR('NOT HESAPLAMA'!D21," ")</f>
        <v>0</v>
      </c>
      <c r="E26" s="92" t="str">
        <f>IFERROR(VLOOKUP($A26,'DERS BİLGİLERİ'!$A16:$L1035,8,0)," ")</f>
        <v xml:space="preserve"> </v>
      </c>
    </row>
    <row r="27" spans="1:5" x14ac:dyDescent="0.25">
      <c r="A27" s="91">
        <f>'NOT HESAPLAMA'!A22</f>
        <v>0</v>
      </c>
      <c r="B27" s="98" t="str">
        <f>IFERROR(VLOOKUP(A27,'DERS BİLGİLERİ'!A18:L1036,2,0)," ")</f>
        <v xml:space="preserve"> </v>
      </c>
      <c r="C27" s="94" t="str">
        <f>IFERROR(VLOOKUP($A27,'DERS BİLGİLERİ'!$A17:$L1036,5,0)," ")</f>
        <v xml:space="preserve"> </v>
      </c>
      <c r="D27" s="94">
        <f>IFERROR('NOT HESAPLAMA'!D22," ")</f>
        <v>0</v>
      </c>
      <c r="E27" s="92" t="str">
        <f>IFERROR(VLOOKUP($A27,'DERS BİLGİLERİ'!$A17:$L1036,8,0)," ")</f>
        <v xml:space="preserve"> </v>
      </c>
    </row>
    <row r="28" spans="1:5" x14ac:dyDescent="0.25">
      <c r="A28" s="91">
        <f>'NOT HESAPLAMA'!A23</f>
        <v>0</v>
      </c>
      <c r="B28" s="98" t="str">
        <f>IFERROR(VLOOKUP(A28,'DERS BİLGİLERİ'!A19:L1037,2,0)," ")</f>
        <v xml:space="preserve"> </v>
      </c>
      <c r="C28" s="94" t="str">
        <f>IFERROR(VLOOKUP($A28,'DERS BİLGİLERİ'!$A18:$L1037,5,0)," ")</f>
        <v xml:space="preserve"> </v>
      </c>
      <c r="D28" s="94">
        <f>IFERROR('NOT HESAPLAMA'!D23," ")</f>
        <v>0</v>
      </c>
      <c r="E28" s="92" t="str">
        <f>IFERROR(VLOOKUP($A28,'DERS BİLGİLERİ'!$A18:$L1037,8,0)," ")</f>
        <v xml:space="preserve"> </v>
      </c>
    </row>
    <row r="29" spans="1:5" x14ac:dyDescent="0.25">
      <c r="A29" s="91">
        <f>'NOT HESAPLAMA'!A24</f>
        <v>0</v>
      </c>
      <c r="B29" s="99" t="str">
        <f>IFERROR(VLOOKUP(A29,'DERS BİLGİLERİ'!A20:L1038,2,0)," ")</f>
        <v xml:space="preserve"> </v>
      </c>
      <c r="C29" s="100" t="str">
        <f>IFERROR(VLOOKUP($A29,'DERS BİLGİLERİ'!$A19:$L1038,5,0)," ")</f>
        <v xml:space="preserve"> </v>
      </c>
      <c r="D29" s="94">
        <f>IFERROR('NOT HESAPLAMA'!D24," ")</f>
        <v>0</v>
      </c>
      <c r="E29" s="101" t="str">
        <f>IFERROR(VLOOKUP($A29,'DERS BİLGİLERİ'!$A19:$L1038,8,0)," ")</f>
        <v xml:space="preserve"> </v>
      </c>
    </row>
    <row r="30" spans="1:5" ht="45.75" customHeight="1" x14ac:dyDescent="0.25">
      <c r="A30" s="165" t="s">
        <v>3998</v>
      </c>
      <c r="B30" s="165"/>
      <c r="C30" s="165"/>
      <c r="D30" s="165"/>
      <c r="E30" s="102">
        <f>SUM(C11:C29)</f>
        <v>0</v>
      </c>
    </row>
  </sheetData>
  <mergeCells count="10">
    <mergeCell ref="B8:E8"/>
    <mergeCell ref="B9:C9"/>
    <mergeCell ref="A30:D30"/>
    <mergeCell ref="A1:E1"/>
    <mergeCell ref="A2:E2"/>
    <mergeCell ref="A3:E3"/>
    <mergeCell ref="A5:B5"/>
    <mergeCell ref="A6:B6"/>
    <mergeCell ref="B7:C7"/>
    <mergeCell ref="D7:E7"/>
  </mergeCells>
  <dataValidations count="1">
    <dataValidation type="list" allowBlank="1" showInputMessage="1" showErrorMessage="1" sqref="E9">
      <formula1>INDIRECT(bakınız)</formula1>
    </dataValidation>
  </dataValidations>
  <pageMargins left="0.15748031496062992" right="0.15748031496062992" top="0.74803149606299213" bottom="0.74803149606299213" header="0.31496062992125984" footer="0.31496062992125984"/>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Sayfa1!$G$1:$G$81</xm:f>
          </x14:formula1>
          <xm:sqref>B9:C9</xm:sqref>
        </x14:dataValidation>
        <x14:dataValidation type="list" allowBlank="1" showInputMessage="1" showErrorMessage="1" error="BU SINAVA DD VE DC NOTU OLAN DERSLER İÇİN GİRİLİR.">
          <x14:formula1>
            <xm:f>'EK BİLGİ'!$A$1:$A$2</xm:f>
          </x14:formula1>
          <xm:sqref>D11:D29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filterMode="1"/>
  <dimension ref="A1:H48"/>
  <sheetViews>
    <sheetView zoomScaleNormal="100" workbookViewId="0">
      <selection activeCell="A5" sqref="A5:G41"/>
    </sheetView>
  </sheetViews>
  <sheetFormatPr defaultRowHeight="15" x14ac:dyDescent="0.25"/>
  <cols>
    <col min="1" max="1" width="8" customWidth="1"/>
    <col min="2" max="2" width="25.7109375" customWidth="1"/>
    <col min="3" max="3" width="4.5703125" style="1" customWidth="1"/>
    <col min="4" max="4" width="5.28515625" style="33" customWidth="1"/>
    <col min="5" max="5" width="4.85546875" style="1" customWidth="1"/>
    <col min="6" max="6" width="3.5703125" style="1" customWidth="1"/>
    <col min="7" max="7" width="47.7109375" style="28" customWidth="1"/>
    <col min="8" max="8" width="6.5703125" hidden="1" customWidth="1"/>
  </cols>
  <sheetData>
    <row r="1" spans="1:8" x14ac:dyDescent="0.25">
      <c r="A1" s="135" t="s">
        <v>809</v>
      </c>
      <c r="B1" s="136"/>
      <c r="C1" s="136"/>
      <c r="D1" s="136"/>
      <c r="E1" s="136"/>
      <c r="F1" s="136"/>
      <c r="G1" s="137"/>
    </row>
    <row r="2" spans="1:8" ht="69.75" customHeight="1" x14ac:dyDescent="0.25">
      <c r="A2" s="138"/>
      <c r="B2" s="139"/>
      <c r="C2" s="139"/>
      <c r="D2" s="139"/>
      <c r="E2" s="139"/>
      <c r="F2" s="139"/>
      <c r="G2" s="140"/>
    </row>
    <row r="3" spans="1:8" ht="44.25" customHeight="1" x14ac:dyDescent="0.25">
      <c r="A3" s="141" t="s">
        <v>776</v>
      </c>
      <c r="B3" s="142"/>
      <c r="C3" s="143" t="s">
        <v>813</v>
      </c>
      <c r="D3" s="143"/>
      <c r="E3" s="143"/>
      <c r="F3" s="143"/>
      <c r="G3" s="144"/>
    </row>
    <row r="4" spans="1:8" ht="30.75" thickBot="1" x14ac:dyDescent="0.3">
      <c r="A4" s="41" t="s">
        <v>775</v>
      </c>
      <c r="B4" s="42" t="s">
        <v>61</v>
      </c>
      <c r="C4" s="43" t="s">
        <v>62</v>
      </c>
      <c r="D4" s="44" t="s">
        <v>808</v>
      </c>
      <c r="E4" s="45" t="s">
        <v>807</v>
      </c>
      <c r="F4" s="44" t="s">
        <v>88</v>
      </c>
      <c r="G4" s="46" t="s">
        <v>774</v>
      </c>
      <c r="H4" t="b">
        <f>IF(C3="BAHÇE TARIMI","BH",IF(C3="BİLGİSAYAR PROGRAMCILIĞI","BİL",IF(C3="BANKACILIK VE SİGORTACILIK","BNK",IF(C3="BÜRO YÖNETİMİ VE YÖNETİCİ ASİSTANLIĞI","BÜR",IF(C3="MOBİLYA VE DEKORASYON","MOB",IF(C3="MUHASEBE VE VERGİ UYGULAMALARI","MUH",IF(C3="TOHUMCULUK TEKNOLOJİSİ","TOH",IF(C3="YEREL YÖNETİMLER","YEREL"))))))))</f>
        <v>0</v>
      </c>
    </row>
    <row r="5" spans="1:8" ht="15.75" hidden="1" thickBot="1" x14ac:dyDescent="0.3">
      <c r="A5" s="57"/>
      <c r="B5" s="35" t="str">
        <f>IFERROR(VLOOKUP(A5,'DERS BİLGİLERİ'!$A$1:$H$1011,2,0)," ")</f>
        <v xml:space="preserve"> </v>
      </c>
      <c r="C5" s="36" t="str">
        <f>IFERROR(VLOOKUP(A5,'DERS BİLGİLERİ'!$A$1:$H$1011,3,0)," ")</f>
        <v xml:space="preserve"> </v>
      </c>
      <c r="D5" s="36" t="str">
        <f>IFERROR(MID(C5,1,1)+MID(C5,3,1)/2," ")</f>
        <v xml:space="preserve"> </v>
      </c>
      <c r="E5" s="36" t="str">
        <f>IFERROR(VLOOKUP(A5,'DERS BİLGİLERİ'!A$1:H$1011,5,0)," ")</f>
        <v xml:space="preserve"> </v>
      </c>
      <c r="F5" s="36" t="str">
        <f>IFERROR(VLOOKUP(A5,'DERS BİLGİLERİ'!$A$1:$H$1011,7,0)," ")</f>
        <v xml:space="preserve"> </v>
      </c>
      <c r="G5" s="37" t="str">
        <f>IFERROR(VLOOKUP(A5,'DERS BİLGİLERİ'!$A$1:$H$1011,9,0)," ")</f>
        <v xml:space="preserve"> </v>
      </c>
    </row>
    <row r="6" spans="1:8" ht="15.75" hidden="1" thickBot="1" x14ac:dyDescent="0.3">
      <c r="A6" s="57"/>
      <c r="B6" s="35" t="str">
        <f>IFERROR(VLOOKUP(A6,'DERS BİLGİLERİ'!$A$1:$H$1011,2,0)," ")</f>
        <v xml:space="preserve"> </v>
      </c>
      <c r="C6" s="36" t="str">
        <f>IFERROR(VLOOKUP(A6,'DERS BİLGİLERİ'!$A$1:$H$1011,3,0)," ")</f>
        <v xml:space="preserve"> </v>
      </c>
      <c r="D6" s="36" t="str">
        <f t="shared" ref="D6:D41" si="0">IFERROR(MID(C6,1,1)+MID(C6,3,1)/2," ")</f>
        <v xml:space="preserve"> </v>
      </c>
      <c r="E6" s="36" t="str">
        <f>IFERROR(VLOOKUP(A6,'DERS BİLGİLERİ'!A$1:H$1011,5,0)," ")</f>
        <v xml:space="preserve"> </v>
      </c>
      <c r="F6" s="36" t="str">
        <f>IFERROR(VLOOKUP(A6,'DERS BİLGİLERİ'!$A$1:$H$1011,7,0)," ")</f>
        <v xml:space="preserve"> </v>
      </c>
      <c r="G6" s="37" t="str">
        <f>IFERROR(VLOOKUP(A6,'DERS BİLGİLERİ'!$A$1:$H$1011,9,0)," ")</f>
        <v xml:space="preserve"> </v>
      </c>
    </row>
    <row r="7" spans="1:8" ht="15.75" hidden="1" thickBot="1" x14ac:dyDescent="0.3">
      <c r="A7" s="57"/>
      <c r="B7" s="35" t="str">
        <f>IFERROR(VLOOKUP(A7,'DERS BİLGİLERİ'!$A$1:$H$1011,2,0)," ")</f>
        <v xml:space="preserve"> </v>
      </c>
      <c r="C7" s="36" t="str">
        <f>IFERROR(VLOOKUP(A7,'DERS BİLGİLERİ'!$A$1:$H$1011,3,0)," ")</f>
        <v xml:space="preserve"> </v>
      </c>
      <c r="D7" s="36" t="str">
        <f t="shared" si="0"/>
        <v xml:space="preserve"> </v>
      </c>
      <c r="E7" s="36" t="str">
        <f>IFERROR(VLOOKUP(A7,'DERS BİLGİLERİ'!A$1:H$1011,5,0)," ")</f>
        <v xml:space="preserve"> </v>
      </c>
      <c r="F7" s="36" t="str">
        <f>IFERROR(VLOOKUP(A7,'DERS BİLGİLERİ'!$A$1:$H$1011,7,0)," ")</f>
        <v xml:space="preserve"> </v>
      </c>
      <c r="G7" s="37" t="str">
        <f>IFERROR(VLOOKUP(A7,'DERS BİLGİLERİ'!$A$1:$H$1011,9,0)," ")</f>
        <v xml:space="preserve"> </v>
      </c>
    </row>
    <row r="8" spans="1:8" ht="15.75" hidden="1" thickBot="1" x14ac:dyDescent="0.3">
      <c r="A8" s="57"/>
      <c r="B8" s="35" t="str">
        <f>IFERROR(VLOOKUP(A8,'DERS BİLGİLERİ'!$A$1:$H$1011,2,0)," ")</f>
        <v xml:space="preserve"> </v>
      </c>
      <c r="C8" s="36" t="str">
        <f>IFERROR(VLOOKUP(A8,'DERS BİLGİLERİ'!$A$1:$H$1011,3,0)," ")</f>
        <v xml:space="preserve"> </v>
      </c>
      <c r="D8" s="36" t="str">
        <f t="shared" si="0"/>
        <v xml:space="preserve"> </v>
      </c>
      <c r="E8" s="36" t="str">
        <f>IFERROR(VLOOKUP(A8,'DERS BİLGİLERİ'!A$1:H$1011,5,0)," ")</f>
        <v xml:space="preserve"> </v>
      </c>
      <c r="F8" s="36" t="str">
        <f>IFERROR(VLOOKUP(A8,'DERS BİLGİLERİ'!$A$1:$H$1011,7,0)," ")</f>
        <v xml:space="preserve"> </v>
      </c>
      <c r="G8" s="37" t="str">
        <f>IFERROR(VLOOKUP(A8,'DERS BİLGİLERİ'!$A$1:$H$1011,9,0)," ")</f>
        <v xml:space="preserve"> </v>
      </c>
    </row>
    <row r="9" spans="1:8" ht="15.75" hidden="1" thickBot="1" x14ac:dyDescent="0.3">
      <c r="A9" s="57"/>
      <c r="B9" s="35" t="str">
        <f>IFERROR(VLOOKUP(A9,'DERS BİLGİLERİ'!$A$1:$H$1011,2,0)," ")</f>
        <v xml:space="preserve"> </v>
      </c>
      <c r="C9" s="36" t="str">
        <f>IFERROR(VLOOKUP(A9,'DERS BİLGİLERİ'!$A$1:$H$1011,3,0)," ")</f>
        <v xml:space="preserve"> </v>
      </c>
      <c r="D9" s="36" t="str">
        <f t="shared" si="0"/>
        <v xml:space="preserve"> </v>
      </c>
      <c r="E9" s="36" t="str">
        <f>IFERROR(VLOOKUP(A9,'DERS BİLGİLERİ'!A$1:H$1011,5,0)," ")</f>
        <v xml:space="preserve"> </v>
      </c>
      <c r="F9" s="36" t="str">
        <f>IFERROR(VLOOKUP(A9,'DERS BİLGİLERİ'!$A$1:$H$1011,7,0)," ")</f>
        <v xml:space="preserve"> </v>
      </c>
      <c r="G9" s="37" t="str">
        <f>IFERROR(VLOOKUP(A9,'DERS BİLGİLERİ'!$A$1:$H$1011,9,0)," ")</f>
        <v xml:space="preserve"> </v>
      </c>
    </row>
    <row r="10" spans="1:8" ht="15.75" hidden="1" thickBot="1" x14ac:dyDescent="0.3">
      <c r="A10" s="57"/>
      <c r="B10" s="35" t="str">
        <f>IFERROR(VLOOKUP(A10,'DERS BİLGİLERİ'!$A$1:$H$1011,2,0)," ")</f>
        <v xml:space="preserve"> </v>
      </c>
      <c r="C10" s="36" t="str">
        <f>IFERROR(VLOOKUP(A10,'DERS BİLGİLERİ'!$A$1:$H$1011,3,0)," ")</f>
        <v xml:space="preserve"> </v>
      </c>
      <c r="D10" s="36" t="str">
        <f t="shared" si="0"/>
        <v xml:space="preserve"> </v>
      </c>
      <c r="E10" s="36" t="str">
        <f>IFERROR(VLOOKUP(A10,'DERS BİLGİLERİ'!A$1:H$1011,5,0)," ")</f>
        <v xml:space="preserve"> </v>
      </c>
      <c r="F10" s="36" t="str">
        <f>IFERROR(VLOOKUP(A10,'DERS BİLGİLERİ'!$A$1:$H$1011,7,0)," ")</f>
        <v xml:space="preserve"> </v>
      </c>
      <c r="G10" s="37" t="str">
        <f>IFERROR(VLOOKUP(A10,'DERS BİLGİLERİ'!$A$1:$H$1011,9,0)," ")</f>
        <v xml:space="preserve"> </v>
      </c>
    </row>
    <row r="11" spans="1:8" ht="15.75" hidden="1" thickBot="1" x14ac:dyDescent="0.3">
      <c r="A11" s="57"/>
      <c r="B11" s="35" t="str">
        <f>IFERROR(VLOOKUP(A11,'DERS BİLGİLERİ'!$A$1:$H$1011,2,0)," ")</f>
        <v xml:space="preserve"> </v>
      </c>
      <c r="C11" s="36" t="str">
        <f>IFERROR(VLOOKUP(A11,'DERS BİLGİLERİ'!$A$1:$H$1011,3,0)," ")</f>
        <v xml:space="preserve"> </v>
      </c>
      <c r="D11" s="36" t="str">
        <f t="shared" si="0"/>
        <v xml:space="preserve"> </v>
      </c>
      <c r="E11" s="36" t="str">
        <f>IFERROR(VLOOKUP(A11,'DERS BİLGİLERİ'!A$1:H$1011,5,0)," ")</f>
        <v xml:space="preserve"> </v>
      </c>
      <c r="F11" s="36" t="str">
        <f>IFERROR(VLOOKUP(A11,'DERS BİLGİLERİ'!$A$1:$H$1011,7,0)," ")</f>
        <v xml:space="preserve"> </v>
      </c>
      <c r="G11" s="37" t="str">
        <f>IFERROR(VLOOKUP(A11,'DERS BİLGİLERİ'!$A$1:$H$1011,9,0)," ")</f>
        <v xml:space="preserve"> </v>
      </c>
    </row>
    <row r="12" spans="1:8" ht="15.75" hidden="1" thickBot="1" x14ac:dyDescent="0.3">
      <c r="A12" s="57"/>
      <c r="B12" s="35" t="str">
        <f>IFERROR(VLOOKUP(A12,'DERS BİLGİLERİ'!$A$1:$H$1011,2,0)," ")</f>
        <v xml:space="preserve"> </v>
      </c>
      <c r="C12" s="36" t="str">
        <f>IFERROR(VLOOKUP(A12,'DERS BİLGİLERİ'!$A$1:$H$1011,3,0)," ")</f>
        <v xml:space="preserve"> </v>
      </c>
      <c r="D12" s="36" t="str">
        <f t="shared" si="0"/>
        <v xml:space="preserve"> </v>
      </c>
      <c r="E12" s="36" t="str">
        <f>IFERROR(VLOOKUP(A12,'DERS BİLGİLERİ'!A$1:H$1011,5,0)," ")</f>
        <v xml:space="preserve"> </v>
      </c>
      <c r="F12" s="36" t="str">
        <f>IFERROR(VLOOKUP(A12,'DERS BİLGİLERİ'!$A$1:$H$1011,7,0)," ")</f>
        <v xml:space="preserve"> </v>
      </c>
      <c r="G12" s="37" t="str">
        <f>IFERROR(VLOOKUP(A12,'DERS BİLGİLERİ'!$A$1:$H$1011,9,0)," ")</f>
        <v xml:space="preserve"> </v>
      </c>
    </row>
    <row r="13" spans="1:8" ht="15.75" hidden="1" thickBot="1" x14ac:dyDescent="0.3">
      <c r="A13" s="57"/>
      <c r="B13" s="35" t="str">
        <f>IFERROR(VLOOKUP(A13,'DERS BİLGİLERİ'!$A$1:$H$1011,2,0)," ")</f>
        <v xml:space="preserve"> </v>
      </c>
      <c r="C13" s="36" t="str">
        <f>IFERROR(VLOOKUP(A13,'DERS BİLGİLERİ'!$A$1:$H$1011,3,0)," ")</f>
        <v xml:space="preserve"> </v>
      </c>
      <c r="D13" s="36" t="str">
        <f t="shared" si="0"/>
        <v xml:space="preserve"> </v>
      </c>
      <c r="E13" s="36" t="str">
        <f>IFERROR(VLOOKUP(A13,'DERS BİLGİLERİ'!A$1:H$1011,5,0)," ")</f>
        <v xml:space="preserve"> </v>
      </c>
      <c r="F13" s="36" t="str">
        <f>IFERROR(VLOOKUP(A13,'DERS BİLGİLERİ'!$A$1:$H$1011,7,0)," ")</f>
        <v xml:space="preserve"> </v>
      </c>
      <c r="G13" s="37" t="str">
        <f>IFERROR(VLOOKUP(A13,'DERS BİLGİLERİ'!$A$1:$H$1011,9,0)," ")</f>
        <v xml:space="preserve"> </v>
      </c>
    </row>
    <row r="14" spans="1:8" ht="15.75" hidden="1" thickBot="1" x14ac:dyDescent="0.3">
      <c r="A14" s="57"/>
      <c r="B14" s="35" t="str">
        <f>IFERROR(VLOOKUP(A14,'DERS BİLGİLERİ'!$A$1:$H$1011,2,0)," ")</f>
        <v xml:space="preserve"> </v>
      </c>
      <c r="C14" s="36" t="str">
        <f>IFERROR(VLOOKUP(A14,'DERS BİLGİLERİ'!$A$1:$H$1011,3,0)," ")</f>
        <v xml:space="preserve"> </v>
      </c>
      <c r="D14" s="36" t="str">
        <f t="shared" si="0"/>
        <v xml:space="preserve"> </v>
      </c>
      <c r="E14" s="36" t="str">
        <f>IFERROR(VLOOKUP(A14,'DERS BİLGİLERİ'!A$1:H$1011,5,0)," ")</f>
        <v xml:space="preserve"> </v>
      </c>
      <c r="F14" s="36" t="str">
        <f>IFERROR(VLOOKUP(A14,'DERS BİLGİLERİ'!$A$1:$H$1011,7,0)," ")</f>
        <v xml:space="preserve"> </v>
      </c>
      <c r="G14" s="37" t="str">
        <f>IFERROR(VLOOKUP(A14,'DERS BİLGİLERİ'!$A$1:$H$1011,9,0)," ")</f>
        <v xml:space="preserve"> </v>
      </c>
    </row>
    <row r="15" spans="1:8" ht="15.75" hidden="1" thickBot="1" x14ac:dyDescent="0.3">
      <c r="A15" s="57"/>
      <c r="B15" s="35" t="str">
        <f>IFERROR(VLOOKUP(A15,'DERS BİLGİLERİ'!$A$1:$H$1011,2,0)," ")</f>
        <v xml:space="preserve"> </v>
      </c>
      <c r="C15" s="36" t="str">
        <f>IFERROR(VLOOKUP(A15,'DERS BİLGİLERİ'!$A$1:$H$1011,3,0)," ")</f>
        <v xml:space="preserve"> </v>
      </c>
      <c r="D15" s="36" t="str">
        <f t="shared" si="0"/>
        <v xml:space="preserve"> </v>
      </c>
      <c r="E15" s="36" t="str">
        <f>IFERROR(VLOOKUP(A15,'DERS BİLGİLERİ'!A$1:H$1011,5,0)," ")</f>
        <v xml:space="preserve"> </v>
      </c>
      <c r="F15" s="36" t="str">
        <f>IFERROR(VLOOKUP(A15,'DERS BİLGİLERİ'!$A$1:$H$1011,7,0)," ")</f>
        <v xml:space="preserve"> </v>
      </c>
      <c r="G15" s="37" t="str">
        <f>IFERROR(VLOOKUP(A15,'DERS BİLGİLERİ'!$A$1:$H$1011,9,0)," ")</f>
        <v xml:space="preserve"> </v>
      </c>
    </row>
    <row r="16" spans="1:8" ht="15.75" hidden="1" thickBot="1" x14ac:dyDescent="0.3">
      <c r="A16" s="57"/>
      <c r="B16" s="35" t="str">
        <f>IFERROR(VLOOKUP(A16,'DERS BİLGİLERİ'!$A$1:$H$1011,2,0)," ")</f>
        <v xml:space="preserve"> </v>
      </c>
      <c r="C16" s="36" t="str">
        <f>IFERROR(VLOOKUP(A16,'DERS BİLGİLERİ'!$A$1:$H$1011,3,0)," ")</f>
        <v xml:space="preserve"> </v>
      </c>
      <c r="D16" s="36" t="str">
        <f t="shared" si="0"/>
        <v xml:space="preserve"> </v>
      </c>
      <c r="E16" s="36" t="str">
        <f>IFERROR(VLOOKUP(A16,'DERS BİLGİLERİ'!A$1:H$1011,5,0)," ")</f>
        <v xml:space="preserve"> </v>
      </c>
      <c r="F16" s="36" t="str">
        <f>IFERROR(VLOOKUP(A16,'DERS BİLGİLERİ'!$A$1:$H$1011,7,0)," ")</f>
        <v xml:space="preserve"> </v>
      </c>
      <c r="G16" s="37" t="str">
        <f>IFERROR(VLOOKUP(A16,'DERS BİLGİLERİ'!$A$1:$H$1011,9,0)," ")</f>
        <v xml:space="preserve"> </v>
      </c>
    </row>
    <row r="17" spans="1:7" ht="15.75" hidden="1" thickBot="1" x14ac:dyDescent="0.3">
      <c r="A17" s="57"/>
      <c r="B17" s="35" t="str">
        <f>IFERROR(VLOOKUP(A17,'DERS BİLGİLERİ'!$A$1:$H$1011,2,0)," ")</f>
        <v xml:space="preserve"> </v>
      </c>
      <c r="C17" s="36" t="str">
        <f>IFERROR(VLOOKUP(A17,'DERS BİLGİLERİ'!$A$1:$H$1011,3,0)," ")</f>
        <v xml:space="preserve"> </v>
      </c>
      <c r="D17" s="36" t="str">
        <f t="shared" si="0"/>
        <v xml:space="preserve"> </v>
      </c>
      <c r="E17" s="36" t="str">
        <f>IFERROR(VLOOKUP(A17,'DERS BİLGİLERİ'!A$1:H$1011,5,0)," ")</f>
        <v xml:space="preserve"> </v>
      </c>
      <c r="F17" s="36" t="str">
        <f>IFERROR(VLOOKUP(A17,'DERS BİLGİLERİ'!$A$1:$H$1011,7,0)," ")</f>
        <v xml:space="preserve"> </v>
      </c>
      <c r="G17" s="37" t="str">
        <f>IFERROR(VLOOKUP(A17,'DERS BİLGİLERİ'!$A$1:$H$1011,9,0)," ")</f>
        <v xml:space="preserve"> </v>
      </c>
    </row>
    <row r="18" spans="1:7" ht="15.75" hidden="1" thickBot="1" x14ac:dyDescent="0.3">
      <c r="A18" s="57"/>
      <c r="B18" s="35" t="str">
        <f>IFERROR(VLOOKUP(A18,'DERS BİLGİLERİ'!$A$1:$H$1011,2,0)," ")</f>
        <v xml:space="preserve"> </v>
      </c>
      <c r="C18" s="36" t="str">
        <f>IFERROR(VLOOKUP(A18,'DERS BİLGİLERİ'!$A$1:$H$1011,3,0)," ")</f>
        <v xml:space="preserve"> </v>
      </c>
      <c r="D18" s="36" t="str">
        <f t="shared" si="0"/>
        <v xml:space="preserve"> </v>
      </c>
      <c r="E18" s="36" t="str">
        <f>IFERROR(VLOOKUP(A18,'DERS BİLGİLERİ'!A$1:H$1011,5,0)," ")</f>
        <v xml:space="preserve"> </v>
      </c>
      <c r="F18" s="36" t="str">
        <f>IFERROR(VLOOKUP(A18,'DERS BİLGİLERİ'!$A$1:$H$1011,7,0)," ")</f>
        <v xml:space="preserve"> </v>
      </c>
      <c r="G18" s="37" t="str">
        <f>IFERROR(VLOOKUP(A18,'DERS BİLGİLERİ'!$A$1:$H$1011,9,0)," ")</f>
        <v xml:space="preserve"> </v>
      </c>
    </row>
    <row r="19" spans="1:7" ht="15.75" hidden="1" thickBot="1" x14ac:dyDescent="0.3">
      <c r="A19" s="57"/>
      <c r="B19" s="35" t="str">
        <f>IFERROR(VLOOKUP(A19,'DERS BİLGİLERİ'!$A$1:$H$1011,2,0)," ")</f>
        <v xml:space="preserve"> </v>
      </c>
      <c r="C19" s="36" t="str">
        <f>IFERROR(VLOOKUP(A19,'DERS BİLGİLERİ'!$A$1:$H$1011,3,0)," ")</f>
        <v xml:space="preserve"> </v>
      </c>
      <c r="D19" s="36" t="str">
        <f t="shared" si="0"/>
        <v xml:space="preserve"> </v>
      </c>
      <c r="E19" s="36" t="str">
        <f>IFERROR(VLOOKUP(A19,'DERS BİLGİLERİ'!A$1:H$1011,5,0)," ")</f>
        <v xml:space="preserve"> </v>
      </c>
      <c r="F19" s="36" t="str">
        <f>IFERROR(VLOOKUP(A19,'DERS BİLGİLERİ'!$A$1:$H$1011,7,0)," ")</f>
        <v xml:space="preserve"> </v>
      </c>
      <c r="G19" s="37" t="str">
        <f>IFERROR(VLOOKUP(A19,'DERS BİLGİLERİ'!$A$1:$H$1011,9,0)," ")</f>
        <v xml:space="preserve"> </v>
      </c>
    </row>
    <row r="20" spans="1:7" ht="15.75" hidden="1" thickBot="1" x14ac:dyDescent="0.3">
      <c r="A20" s="57"/>
      <c r="B20" s="35" t="str">
        <f>IFERROR(VLOOKUP(A20,'DERS BİLGİLERİ'!$A$1:$H$1011,2,0)," ")</f>
        <v xml:space="preserve"> </v>
      </c>
      <c r="C20" s="36" t="str">
        <f>IFERROR(VLOOKUP(A20,'DERS BİLGİLERİ'!$A$1:$H$1011,3,0)," ")</f>
        <v xml:space="preserve"> </v>
      </c>
      <c r="D20" s="36" t="str">
        <f t="shared" si="0"/>
        <v xml:space="preserve"> </v>
      </c>
      <c r="E20" s="36" t="str">
        <f>IFERROR(VLOOKUP(A20,'DERS BİLGİLERİ'!A$1:H$1011,5,0)," ")</f>
        <v xml:space="preserve"> </v>
      </c>
      <c r="F20" s="36" t="str">
        <f>IFERROR(VLOOKUP(A20,'DERS BİLGİLERİ'!$A$1:$H$1011,7,0)," ")</f>
        <v xml:space="preserve"> </v>
      </c>
      <c r="G20" s="37" t="str">
        <f>IFERROR(VLOOKUP(A20,'DERS BİLGİLERİ'!$A$1:$H$1011,9,0)," ")</f>
        <v xml:space="preserve"> </v>
      </c>
    </row>
    <row r="21" spans="1:7" ht="15.75" hidden="1" thickBot="1" x14ac:dyDescent="0.3">
      <c r="A21" s="57"/>
      <c r="B21" s="35" t="str">
        <f>IFERROR(VLOOKUP(A21,'DERS BİLGİLERİ'!$A$1:$H$1011,2,0)," ")</f>
        <v xml:space="preserve"> </v>
      </c>
      <c r="C21" s="36" t="str">
        <f>IFERROR(VLOOKUP(A21,'DERS BİLGİLERİ'!$A$1:$H$1011,3,0)," ")</f>
        <v xml:space="preserve"> </v>
      </c>
      <c r="D21" s="36" t="str">
        <f t="shared" si="0"/>
        <v xml:space="preserve"> </v>
      </c>
      <c r="E21" s="36" t="str">
        <f>IFERROR(VLOOKUP(A21,'DERS BİLGİLERİ'!A$1:H$1011,5,0)," ")</f>
        <v xml:space="preserve"> </v>
      </c>
      <c r="F21" s="36" t="str">
        <f>IFERROR(VLOOKUP(A21,'DERS BİLGİLERİ'!$A$1:$H$1011,7,0)," ")</f>
        <v xml:space="preserve"> </v>
      </c>
      <c r="G21" s="37" t="str">
        <f>IFERROR(VLOOKUP(A21,'DERS BİLGİLERİ'!$A$1:$H$1011,9,0)," ")</f>
        <v xml:space="preserve"> </v>
      </c>
    </row>
    <row r="22" spans="1:7" ht="15.75" hidden="1" thickBot="1" x14ac:dyDescent="0.3">
      <c r="A22" s="57"/>
      <c r="B22" s="35" t="str">
        <f>IFERROR(VLOOKUP(A22,'DERS BİLGİLERİ'!$A$1:$H$1011,2,0)," ")</f>
        <v xml:space="preserve"> </v>
      </c>
      <c r="C22" s="36" t="str">
        <f>IFERROR(VLOOKUP(A22,'DERS BİLGİLERİ'!$A$1:$H$1011,3,0)," ")</f>
        <v xml:space="preserve"> </v>
      </c>
      <c r="D22" s="36" t="str">
        <f t="shared" si="0"/>
        <v xml:space="preserve"> </v>
      </c>
      <c r="E22" s="36" t="str">
        <f>IFERROR(VLOOKUP(A22,'DERS BİLGİLERİ'!A$1:H$1011,5,0)," ")</f>
        <v xml:space="preserve"> </v>
      </c>
      <c r="F22" s="36" t="str">
        <f>IFERROR(VLOOKUP(A22,'DERS BİLGİLERİ'!$A$1:$H$1011,7,0)," ")</f>
        <v xml:space="preserve"> </v>
      </c>
      <c r="G22" s="37" t="str">
        <f>IFERROR(VLOOKUP(A22,'DERS BİLGİLERİ'!$A$1:$H$1011,9,0)," ")</f>
        <v xml:space="preserve"> </v>
      </c>
    </row>
    <row r="23" spans="1:7" ht="15.75" hidden="1" thickBot="1" x14ac:dyDescent="0.3">
      <c r="A23" s="57"/>
      <c r="B23" s="35" t="str">
        <f>IFERROR(VLOOKUP(A23,'DERS BİLGİLERİ'!$A$1:$H$1011,2,0)," ")</f>
        <v xml:space="preserve"> </v>
      </c>
      <c r="C23" s="36" t="str">
        <f>IFERROR(VLOOKUP(A23,'DERS BİLGİLERİ'!$A$1:$H$1011,3,0)," ")</f>
        <v xml:space="preserve"> </v>
      </c>
      <c r="D23" s="36" t="str">
        <f t="shared" si="0"/>
        <v xml:space="preserve"> </v>
      </c>
      <c r="E23" s="36" t="str">
        <f>IFERROR(VLOOKUP(A23,'DERS BİLGİLERİ'!A$1:H$1011,5,0)," ")</f>
        <v xml:space="preserve"> </v>
      </c>
      <c r="F23" s="36" t="str">
        <f>IFERROR(VLOOKUP(A23,'DERS BİLGİLERİ'!$A$1:$H$1011,7,0)," ")</f>
        <v xml:space="preserve"> </v>
      </c>
      <c r="G23" s="37" t="str">
        <f>IFERROR(VLOOKUP(A23,'DERS BİLGİLERİ'!$A$1:$H$1011,9,0)," ")</f>
        <v xml:space="preserve"> </v>
      </c>
    </row>
    <row r="24" spans="1:7" ht="15.75" hidden="1" thickBot="1" x14ac:dyDescent="0.3">
      <c r="A24" s="57"/>
      <c r="B24" s="35" t="str">
        <f>IFERROR(VLOOKUP(A24,'DERS BİLGİLERİ'!$A$1:$H$1011,2,0)," ")</f>
        <v xml:space="preserve"> </v>
      </c>
      <c r="C24" s="36" t="str">
        <f>IFERROR(VLOOKUP(A24,'DERS BİLGİLERİ'!$A$1:$H$1011,3,0)," ")</f>
        <v xml:space="preserve"> </v>
      </c>
      <c r="D24" s="36" t="str">
        <f t="shared" si="0"/>
        <v xml:space="preserve"> </v>
      </c>
      <c r="E24" s="36" t="str">
        <f>IFERROR(VLOOKUP(A24,'DERS BİLGİLERİ'!A$1:H$1011,5,0)," ")</f>
        <v xml:space="preserve"> </v>
      </c>
      <c r="F24" s="36" t="str">
        <f>IFERROR(VLOOKUP(A24,'DERS BİLGİLERİ'!$A$1:$H$1011,7,0)," ")</f>
        <v xml:space="preserve"> </v>
      </c>
      <c r="G24" s="37" t="str">
        <f>IFERROR(VLOOKUP(A24,'DERS BİLGİLERİ'!$A$1:$H$1011,9,0)," ")</f>
        <v xml:space="preserve"> </v>
      </c>
    </row>
    <row r="25" spans="1:7" ht="15.75" hidden="1" thickBot="1" x14ac:dyDescent="0.3">
      <c r="A25" s="57"/>
      <c r="B25" s="35" t="str">
        <f>IFERROR(VLOOKUP(A25,'DERS BİLGİLERİ'!$A$1:$H$1011,2,0)," ")</f>
        <v xml:space="preserve"> </v>
      </c>
      <c r="C25" s="36" t="str">
        <f>IFERROR(VLOOKUP(A25,'DERS BİLGİLERİ'!$A$1:$H$1011,3,0)," ")</f>
        <v xml:space="preserve"> </v>
      </c>
      <c r="D25" s="36" t="str">
        <f t="shared" si="0"/>
        <v xml:space="preserve"> </v>
      </c>
      <c r="E25" s="36" t="str">
        <f>IFERROR(VLOOKUP(A25,'DERS BİLGİLERİ'!A$1:H$1011,5,0)," ")</f>
        <v xml:space="preserve"> </v>
      </c>
      <c r="F25" s="36" t="str">
        <f>IFERROR(VLOOKUP(A25,'DERS BİLGİLERİ'!$A$1:$H$1011,7,0)," ")</f>
        <v xml:space="preserve"> </v>
      </c>
      <c r="G25" s="37" t="str">
        <f>IFERROR(VLOOKUP(A25,'DERS BİLGİLERİ'!$A$1:$H$1011,9,0)," ")</f>
        <v xml:space="preserve"> </v>
      </c>
    </row>
    <row r="26" spans="1:7" ht="15.75" hidden="1" thickBot="1" x14ac:dyDescent="0.3">
      <c r="A26" s="57"/>
      <c r="B26" s="35" t="str">
        <f>IFERROR(VLOOKUP(A26,'DERS BİLGİLERİ'!$A$1:$H$1011,2,0)," ")</f>
        <v xml:space="preserve"> </v>
      </c>
      <c r="C26" s="36" t="str">
        <f>IFERROR(VLOOKUP(A26,'DERS BİLGİLERİ'!$A$1:$H$1011,3,0)," ")</f>
        <v xml:space="preserve"> </v>
      </c>
      <c r="D26" s="36" t="str">
        <f t="shared" si="0"/>
        <v xml:space="preserve"> </v>
      </c>
      <c r="E26" s="36" t="str">
        <f>IFERROR(VLOOKUP(A26,'DERS BİLGİLERİ'!A$1:H$1011,5,0)," ")</f>
        <v xml:space="preserve"> </v>
      </c>
      <c r="F26" s="36" t="str">
        <f>IFERROR(VLOOKUP(A26,'DERS BİLGİLERİ'!$A$1:$H$1011,7,0)," ")</f>
        <v xml:space="preserve"> </v>
      </c>
      <c r="G26" s="37" t="str">
        <f>IFERROR(VLOOKUP(A26,'DERS BİLGİLERİ'!$A$1:$H$1011,9,0)," ")</f>
        <v xml:space="preserve"> </v>
      </c>
    </row>
    <row r="27" spans="1:7" ht="15.75" hidden="1" thickBot="1" x14ac:dyDescent="0.3">
      <c r="A27" s="57"/>
      <c r="B27" s="35" t="str">
        <f>IFERROR(VLOOKUP(A27,'DERS BİLGİLERİ'!$A$1:$H$1011,2,0)," ")</f>
        <v xml:space="preserve"> </v>
      </c>
      <c r="C27" s="36" t="str">
        <f>IFERROR(VLOOKUP(A27,'DERS BİLGİLERİ'!$A$1:$H$1011,3,0)," ")</f>
        <v xml:space="preserve"> </v>
      </c>
      <c r="D27" s="36" t="str">
        <f t="shared" si="0"/>
        <v xml:space="preserve"> </v>
      </c>
      <c r="E27" s="36" t="str">
        <f>IFERROR(VLOOKUP(A27,'DERS BİLGİLERİ'!A$1:H$1011,5,0)," ")</f>
        <v xml:space="preserve"> </v>
      </c>
      <c r="F27" s="36" t="str">
        <f>IFERROR(VLOOKUP(A27,'DERS BİLGİLERİ'!$A$1:$H$1011,7,0)," ")</f>
        <v xml:space="preserve"> </v>
      </c>
      <c r="G27" s="37" t="str">
        <f>IFERROR(VLOOKUP(A27,'DERS BİLGİLERİ'!$A$1:$H$1011,9,0)," ")</f>
        <v xml:space="preserve"> </v>
      </c>
    </row>
    <row r="28" spans="1:7" ht="15.75" hidden="1" thickBot="1" x14ac:dyDescent="0.3">
      <c r="A28" s="57"/>
      <c r="B28" s="35" t="str">
        <f>IFERROR(VLOOKUP(A28,'DERS BİLGİLERİ'!$A$1:$H$1011,2,0)," ")</f>
        <v xml:space="preserve"> </v>
      </c>
      <c r="C28" s="36" t="str">
        <f>IFERROR(VLOOKUP(A28,'DERS BİLGİLERİ'!$A$1:$H$1011,3,0)," ")</f>
        <v xml:space="preserve"> </v>
      </c>
      <c r="D28" s="36" t="str">
        <f t="shared" si="0"/>
        <v xml:space="preserve"> </v>
      </c>
      <c r="E28" s="36" t="str">
        <f>IFERROR(VLOOKUP(A28,'DERS BİLGİLERİ'!A$1:H$1011,5,0)," ")</f>
        <v xml:space="preserve"> </v>
      </c>
      <c r="F28" s="36" t="str">
        <f>IFERROR(VLOOKUP(A28,'DERS BİLGİLERİ'!$A$1:$H$1011,7,0)," ")</f>
        <v xml:space="preserve"> </v>
      </c>
      <c r="G28" s="37" t="str">
        <f>IFERROR(VLOOKUP(A28,'DERS BİLGİLERİ'!$A$1:$H$1011,9,0)," ")</f>
        <v xml:space="preserve"> </v>
      </c>
    </row>
    <row r="29" spans="1:7" ht="15.75" hidden="1" thickBot="1" x14ac:dyDescent="0.3">
      <c r="A29" s="57"/>
      <c r="B29" s="35" t="str">
        <f>IFERROR(VLOOKUP(A29,'DERS BİLGİLERİ'!$A$1:$H$1011,2,0)," ")</f>
        <v xml:space="preserve"> </v>
      </c>
      <c r="C29" s="36" t="str">
        <f>IFERROR(VLOOKUP(A29,'DERS BİLGİLERİ'!$A$1:$H$1011,3,0)," ")</f>
        <v xml:space="preserve"> </v>
      </c>
      <c r="D29" s="36" t="str">
        <f t="shared" si="0"/>
        <v xml:space="preserve"> </v>
      </c>
      <c r="E29" s="36" t="str">
        <f>IFERROR(VLOOKUP(A29,'DERS BİLGİLERİ'!A$1:H$1011,5,0)," ")</f>
        <v xml:space="preserve"> </v>
      </c>
      <c r="F29" s="36" t="str">
        <f>IFERROR(VLOOKUP(A29,'DERS BİLGİLERİ'!$A$1:$H$1011,7,0)," ")</f>
        <v xml:space="preserve"> </v>
      </c>
      <c r="G29" s="37" t="str">
        <f>IFERROR(VLOOKUP(A29,'DERS BİLGİLERİ'!$A$1:$H$1011,9,0)," ")</f>
        <v xml:space="preserve"> </v>
      </c>
    </row>
    <row r="30" spans="1:7" ht="15.75" hidden="1" thickBot="1" x14ac:dyDescent="0.3">
      <c r="A30" s="57"/>
      <c r="B30" s="35" t="str">
        <f>IFERROR(VLOOKUP(A30,'DERS BİLGİLERİ'!$A$1:$H$1011,2,0)," ")</f>
        <v xml:space="preserve"> </v>
      </c>
      <c r="C30" s="36" t="str">
        <f>IFERROR(VLOOKUP(A30,'DERS BİLGİLERİ'!$A$1:$H$1011,3,0)," ")</f>
        <v xml:space="preserve"> </v>
      </c>
      <c r="D30" s="36" t="str">
        <f t="shared" si="0"/>
        <v xml:space="preserve"> </v>
      </c>
      <c r="E30" s="36" t="str">
        <f>IFERROR(VLOOKUP(A30,'DERS BİLGİLERİ'!A$1:H$1011,5,0)," ")</f>
        <v xml:space="preserve"> </v>
      </c>
      <c r="F30" s="36" t="str">
        <f>IFERROR(VLOOKUP(A30,'DERS BİLGİLERİ'!$A$1:$H$1011,7,0)," ")</f>
        <v xml:space="preserve"> </v>
      </c>
      <c r="G30" s="37" t="str">
        <f>IFERROR(VLOOKUP(A30,'DERS BİLGİLERİ'!$A$1:$H$1011,9,0)," ")</f>
        <v xml:space="preserve"> </v>
      </c>
    </row>
    <row r="31" spans="1:7" ht="15.75" hidden="1" thickBot="1" x14ac:dyDescent="0.3">
      <c r="A31" s="57"/>
      <c r="B31" s="35" t="str">
        <f>IFERROR(VLOOKUP(A31,'DERS BİLGİLERİ'!$A$1:$H$1011,2,0)," ")</f>
        <v xml:space="preserve"> </v>
      </c>
      <c r="C31" s="36" t="str">
        <f>IFERROR(VLOOKUP(A31,'DERS BİLGİLERİ'!$A$1:$H$1011,3,0)," ")</f>
        <v xml:space="preserve"> </v>
      </c>
      <c r="D31" s="36" t="str">
        <f t="shared" si="0"/>
        <v xml:space="preserve"> </v>
      </c>
      <c r="E31" s="36" t="str">
        <f>IFERROR(VLOOKUP(A31,'DERS BİLGİLERİ'!A$1:H$1011,5,0)," ")</f>
        <v xml:space="preserve"> </v>
      </c>
      <c r="F31" s="36" t="str">
        <f>IFERROR(VLOOKUP(A31,'DERS BİLGİLERİ'!$A$1:$H$1011,7,0)," ")</f>
        <v xml:space="preserve"> </v>
      </c>
      <c r="G31" s="37" t="str">
        <f>IFERROR(VLOOKUP(A31,'DERS BİLGİLERİ'!$A$1:$H$1011,9,0)," ")</f>
        <v xml:space="preserve"> </v>
      </c>
    </row>
    <row r="32" spans="1:7" ht="15.75" hidden="1" thickBot="1" x14ac:dyDescent="0.3">
      <c r="A32" s="57"/>
      <c r="B32" s="35" t="str">
        <f>IFERROR(VLOOKUP(A32,'DERS BİLGİLERİ'!$A$1:$H$1011,2,0)," ")</f>
        <v xml:space="preserve"> </v>
      </c>
      <c r="C32" s="36" t="str">
        <f>IFERROR(VLOOKUP(A32,'DERS BİLGİLERİ'!$A$1:$H$1011,3,0)," ")</f>
        <v xml:space="preserve"> </v>
      </c>
      <c r="D32" s="36" t="str">
        <f t="shared" si="0"/>
        <v xml:space="preserve"> </v>
      </c>
      <c r="E32" s="36" t="str">
        <f>IFERROR(VLOOKUP(A32,'DERS BİLGİLERİ'!A$1:H$1011,5,0)," ")</f>
        <v xml:space="preserve"> </v>
      </c>
      <c r="F32" s="36" t="str">
        <f>IFERROR(VLOOKUP(A32,'DERS BİLGİLERİ'!$A$1:$H$1011,7,0)," ")</f>
        <v xml:space="preserve"> </v>
      </c>
      <c r="G32" s="37" t="str">
        <f>IFERROR(VLOOKUP(A32,'DERS BİLGİLERİ'!$A$1:$H$1011,9,0)," ")</f>
        <v xml:space="preserve"> </v>
      </c>
    </row>
    <row r="33" spans="1:7" ht="15.75" hidden="1" thickBot="1" x14ac:dyDescent="0.3">
      <c r="A33" s="57"/>
      <c r="B33" s="35" t="str">
        <f>IFERROR(VLOOKUP(A33,'DERS BİLGİLERİ'!$A$1:$H$1011,2,0)," ")</f>
        <v xml:space="preserve"> </v>
      </c>
      <c r="C33" s="36" t="str">
        <f>IFERROR(VLOOKUP(A33,'DERS BİLGİLERİ'!$A$1:$H$1011,3,0)," ")</f>
        <v xml:space="preserve"> </v>
      </c>
      <c r="D33" s="36" t="str">
        <f t="shared" si="0"/>
        <v xml:space="preserve"> </v>
      </c>
      <c r="E33" s="36" t="str">
        <f>IFERROR(VLOOKUP(A33,'DERS BİLGİLERİ'!A$1:H$1011,5,0)," ")</f>
        <v xml:space="preserve"> </v>
      </c>
      <c r="F33" s="36" t="str">
        <f>IFERROR(VLOOKUP(A33,'DERS BİLGİLERİ'!$A$1:$H$1011,7,0)," ")</f>
        <v xml:space="preserve"> </v>
      </c>
      <c r="G33" s="37" t="str">
        <f>IFERROR(VLOOKUP(A33,'DERS BİLGİLERİ'!$A$1:$H$1011,9,0)," ")</f>
        <v xml:space="preserve"> </v>
      </c>
    </row>
    <row r="34" spans="1:7" ht="15.75" hidden="1" thickBot="1" x14ac:dyDescent="0.3">
      <c r="A34" s="57"/>
      <c r="B34" s="35" t="str">
        <f>IFERROR(VLOOKUP(A34,'DERS BİLGİLERİ'!$A$1:$H$1011,2,0)," ")</f>
        <v xml:space="preserve"> </v>
      </c>
      <c r="C34" s="36" t="str">
        <f>IFERROR(VLOOKUP(A34,'DERS BİLGİLERİ'!$A$1:$H$1011,3,0)," ")</f>
        <v xml:space="preserve"> </v>
      </c>
      <c r="D34" s="36" t="str">
        <f t="shared" si="0"/>
        <v xml:space="preserve"> </v>
      </c>
      <c r="E34" s="36" t="str">
        <f>IFERROR(VLOOKUP(A34,'DERS BİLGİLERİ'!A$1:H$1011,5,0)," ")</f>
        <v xml:space="preserve"> </v>
      </c>
      <c r="F34" s="36" t="str">
        <f>IFERROR(VLOOKUP(A34,'DERS BİLGİLERİ'!$A$1:$H$1011,7,0)," ")</f>
        <v xml:space="preserve"> </v>
      </c>
      <c r="G34" s="37" t="str">
        <f>IFERROR(VLOOKUP(A34,'DERS BİLGİLERİ'!$A$1:$H$1011,9,0)," ")</f>
        <v xml:space="preserve"> </v>
      </c>
    </row>
    <row r="35" spans="1:7" ht="15.75" hidden="1" thickBot="1" x14ac:dyDescent="0.3">
      <c r="A35" s="57"/>
      <c r="B35" s="35" t="str">
        <f>IFERROR(VLOOKUP(A35,'DERS BİLGİLERİ'!$A$1:$H$1011,2,0)," ")</f>
        <v xml:space="preserve"> </v>
      </c>
      <c r="C35" s="36" t="str">
        <f>IFERROR(VLOOKUP(A35,'DERS BİLGİLERİ'!$A$1:$H$1011,3,0)," ")</f>
        <v xml:space="preserve"> </v>
      </c>
      <c r="D35" s="36" t="str">
        <f t="shared" si="0"/>
        <v xml:space="preserve"> </v>
      </c>
      <c r="E35" s="36" t="str">
        <f>IFERROR(VLOOKUP(A35,'DERS BİLGİLERİ'!A$1:H$1011,5,0)," ")</f>
        <v xml:space="preserve"> </v>
      </c>
      <c r="F35" s="36" t="str">
        <f>IFERROR(VLOOKUP(A35,'DERS BİLGİLERİ'!$A$1:$H$1011,7,0)," ")</f>
        <v xml:space="preserve"> </v>
      </c>
      <c r="G35" s="37" t="str">
        <f>IFERROR(VLOOKUP(A35,'DERS BİLGİLERİ'!$A$1:$H$1011,9,0)," ")</f>
        <v xml:space="preserve"> </v>
      </c>
    </row>
    <row r="36" spans="1:7" ht="15.75" hidden="1" thickBot="1" x14ac:dyDescent="0.3">
      <c r="A36" s="57"/>
      <c r="B36" s="35" t="str">
        <f>IFERROR(VLOOKUP(A36,'DERS BİLGİLERİ'!$A$1:$H$1011,2,0)," ")</f>
        <v xml:space="preserve"> </v>
      </c>
      <c r="C36" s="36" t="str">
        <f>IFERROR(VLOOKUP(A36,'DERS BİLGİLERİ'!$A$1:$H$1011,3,0)," ")</f>
        <v xml:space="preserve"> </v>
      </c>
      <c r="D36" s="36" t="str">
        <f t="shared" si="0"/>
        <v xml:space="preserve"> </v>
      </c>
      <c r="E36" s="36" t="str">
        <f>IFERROR(VLOOKUP(A36,'DERS BİLGİLERİ'!A$1:H$1011,5,0)," ")</f>
        <v xml:space="preserve"> </v>
      </c>
      <c r="F36" s="36" t="str">
        <f>IFERROR(VLOOKUP(A36,'DERS BİLGİLERİ'!$A$1:$H$1011,7,0)," ")</f>
        <v xml:space="preserve"> </v>
      </c>
      <c r="G36" s="37" t="str">
        <f>IFERROR(VLOOKUP(A36,'DERS BİLGİLERİ'!$A$1:$H$1011,9,0)," ")</f>
        <v xml:space="preserve"> </v>
      </c>
    </row>
    <row r="37" spans="1:7" ht="15.75" hidden="1" thickBot="1" x14ac:dyDescent="0.3">
      <c r="A37" s="57"/>
      <c r="B37" s="35" t="str">
        <f>IFERROR(VLOOKUP(A37,'DERS BİLGİLERİ'!$A$1:$H$1011,2,0)," ")</f>
        <v xml:space="preserve"> </v>
      </c>
      <c r="C37" s="36" t="str">
        <f>IFERROR(VLOOKUP(A37,'DERS BİLGİLERİ'!$A$1:$H$1011,3,0)," ")</f>
        <v xml:space="preserve"> </v>
      </c>
      <c r="D37" s="36" t="str">
        <f t="shared" si="0"/>
        <v xml:space="preserve"> </v>
      </c>
      <c r="E37" s="36" t="str">
        <f>IFERROR(VLOOKUP(A37,'DERS BİLGİLERİ'!A$1:H$1011,5,0)," ")</f>
        <v xml:space="preserve"> </v>
      </c>
      <c r="F37" s="36" t="str">
        <f>IFERROR(VLOOKUP(A37,'DERS BİLGİLERİ'!$A$1:$H$1011,7,0)," ")</f>
        <v xml:space="preserve"> </v>
      </c>
      <c r="G37" s="37" t="str">
        <f>IFERROR(VLOOKUP(A37,'DERS BİLGİLERİ'!$A$1:$H$1011,9,0)," ")</f>
        <v xml:space="preserve"> </v>
      </c>
    </row>
    <row r="38" spans="1:7" ht="15.75" hidden="1" thickBot="1" x14ac:dyDescent="0.3">
      <c r="A38" s="57"/>
      <c r="B38" s="35" t="str">
        <f>IFERROR(VLOOKUP(A38,'DERS BİLGİLERİ'!$A$1:$H$1011,2,0)," ")</f>
        <v xml:space="preserve"> </v>
      </c>
      <c r="C38" s="36" t="str">
        <f>IFERROR(VLOOKUP(A38,'DERS BİLGİLERİ'!$A$1:$H$1011,3,0)," ")</f>
        <v xml:space="preserve"> </v>
      </c>
      <c r="D38" s="36" t="str">
        <f t="shared" si="0"/>
        <v xml:space="preserve"> </v>
      </c>
      <c r="E38" s="36" t="str">
        <f>IFERROR(VLOOKUP(A38,'DERS BİLGİLERİ'!A$1:H$1011,5,0)," ")</f>
        <v xml:space="preserve"> </v>
      </c>
      <c r="F38" s="36" t="str">
        <f>IFERROR(VLOOKUP(A38,'DERS BİLGİLERİ'!$A$1:$H$1011,7,0)," ")</f>
        <v xml:space="preserve"> </v>
      </c>
      <c r="G38" s="37" t="str">
        <f>IFERROR(VLOOKUP(A38,'DERS BİLGİLERİ'!$A$1:$H$1011,9,0)," ")</f>
        <v xml:space="preserve"> </v>
      </c>
    </row>
    <row r="39" spans="1:7" ht="15.75" hidden="1" thickBot="1" x14ac:dyDescent="0.3">
      <c r="A39" s="57"/>
      <c r="B39" s="35" t="str">
        <f>IFERROR(VLOOKUP(A39,'DERS BİLGİLERİ'!$A$1:$H$1011,2,0)," ")</f>
        <v xml:space="preserve"> </v>
      </c>
      <c r="C39" s="36" t="str">
        <f>IFERROR(VLOOKUP(A39,'DERS BİLGİLERİ'!$A$1:$H$1011,3,0)," ")</f>
        <v xml:space="preserve"> </v>
      </c>
      <c r="D39" s="36" t="str">
        <f t="shared" si="0"/>
        <v xml:space="preserve"> </v>
      </c>
      <c r="E39" s="36" t="str">
        <f>IFERROR(VLOOKUP(A39,'DERS BİLGİLERİ'!A$1:H$1011,5,0)," ")</f>
        <v xml:space="preserve"> </v>
      </c>
      <c r="F39" s="36" t="str">
        <f>IFERROR(VLOOKUP(A39,'DERS BİLGİLERİ'!$A$1:$H$1011,7,0)," ")</f>
        <v xml:space="preserve"> </v>
      </c>
      <c r="G39" s="37" t="str">
        <f>IFERROR(VLOOKUP(A39,'DERS BİLGİLERİ'!$A$1:$H$1011,9,0)," ")</f>
        <v xml:space="preserve"> </v>
      </c>
    </row>
    <row r="40" spans="1:7" ht="15.75" hidden="1" thickBot="1" x14ac:dyDescent="0.3">
      <c r="A40" s="57"/>
      <c r="B40" s="35" t="str">
        <f>IFERROR(VLOOKUP(A40,'DERS BİLGİLERİ'!$A$1:$H$1011,2,0)," ")</f>
        <v xml:space="preserve"> </v>
      </c>
      <c r="C40" s="36" t="str">
        <f>IFERROR(VLOOKUP(A40,'DERS BİLGİLERİ'!$A$1:$H$1011,3,0)," ")</f>
        <v xml:space="preserve"> </v>
      </c>
      <c r="D40" s="36" t="str">
        <f t="shared" si="0"/>
        <v xml:space="preserve"> </v>
      </c>
      <c r="E40" s="36" t="str">
        <f>IFERROR(VLOOKUP(A40,'DERS BİLGİLERİ'!A$1:H$1011,5,0)," ")</f>
        <v xml:space="preserve"> </v>
      </c>
      <c r="F40" s="36" t="str">
        <f>IFERROR(VLOOKUP(A40,'DERS BİLGİLERİ'!$A$1:$H$1011,7,0)," ")</f>
        <v xml:space="preserve"> </v>
      </c>
      <c r="G40" s="37" t="str">
        <f>IFERROR(VLOOKUP(A40,'DERS BİLGİLERİ'!$A$1:$H$1011,9,0)," ")</f>
        <v xml:space="preserve"> </v>
      </c>
    </row>
    <row r="41" spans="1:7" ht="15.75" hidden="1" thickBot="1" x14ac:dyDescent="0.3">
      <c r="A41" s="58"/>
      <c r="B41" s="38" t="str">
        <f>IFERROR(VLOOKUP(A41,'DERS BİLGİLERİ'!$A$1:$H$1011,2,0)," ")</f>
        <v xml:space="preserve"> </v>
      </c>
      <c r="C41" s="39" t="str">
        <f>IFERROR(VLOOKUP(A41,'DERS BİLGİLERİ'!$A$1:$H$1011,3,0)," ")</f>
        <v xml:space="preserve"> </v>
      </c>
      <c r="D41" s="39" t="str">
        <f t="shared" si="0"/>
        <v xml:space="preserve"> </v>
      </c>
      <c r="E41" s="39" t="str">
        <f>IFERROR(VLOOKUP(A41,'DERS BİLGİLERİ'!A$1:H$1011,5,0)," ")</f>
        <v xml:space="preserve"> </v>
      </c>
      <c r="F41" s="39" t="str">
        <f>IFERROR(VLOOKUP(A41,'DERS BİLGİLERİ'!$A$1:$H$1011,7,0)," ")</f>
        <v xml:space="preserve"> </v>
      </c>
      <c r="G41" s="40" t="str">
        <f>IFERROR(VLOOKUP(A41,'DERS BİLGİLERİ'!$A$1:$H$1011,9,0)," ")</f>
        <v xml:space="preserve"> </v>
      </c>
    </row>
    <row r="42" spans="1:7" ht="45" x14ac:dyDescent="0.25">
      <c r="A42" s="47"/>
      <c r="B42" s="48">
        <f ca="1">TODAY()</f>
        <v>43851</v>
      </c>
      <c r="C42" s="49"/>
      <c r="D42" s="49"/>
      <c r="E42" s="49"/>
      <c r="F42" s="49"/>
      <c r="G42" s="50" t="s">
        <v>810</v>
      </c>
    </row>
    <row r="43" spans="1:7" x14ac:dyDescent="0.25">
      <c r="A43" s="51"/>
      <c r="B43" s="52"/>
      <c r="C43" s="53"/>
      <c r="D43" s="53"/>
      <c r="E43" s="53"/>
      <c r="F43" s="53"/>
      <c r="G43" s="54"/>
    </row>
    <row r="44" spans="1:7" ht="15.75" x14ac:dyDescent="0.25">
      <c r="A44" s="51"/>
      <c r="B44" s="145" t="s">
        <v>811</v>
      </c>
      <c r="C44" s="145"/>
      <c r="D44" s="145"/>
      <c r="E44" s="145"/>
      <c r="F44" s="145"/>
      <c r="G44" s="146"/>
    </row>
    <row r="45" spans="1:7" x14ac:dyDescent="0.25">
      <c r="A45" s="51"/>
      <c r="B45" s="147" t="s">
        <v>812</v>
      </c>
      <c r="C45" s="148"/>
      <c r="D45" s="148"/>
      <c r="E45" s="148"/>
      <c r="F45" s="148"/>
      <c r="G45" s="149"/>
    </row>
    <row r="46" spans="1:7" x14ac:dyDescent="0.25">
      <c r="A46" s="51"/>
      <c r="B46" s="148"/>
      <c r="C46" s="148"/>
      <c r="D46" s="148"/>
      <c r="E46" s="148"/>
      <c r="F46" s="148"/>
      <c r="G46" s="149"/>
    </row>
    <row r="47" spans="1:7" x14ac:dyDescent="0.25">
      <c r="A47" s="51"/>
      <c r="B47" s="148"/>
      <c r="C47" s="148"/>
      <c r="D47" s="148"/>
      <c r="E47" s="148"/>
      <c r="F47" s="148"/>
      <c r="G47" s="149"/>
    </row>
    <row r="48" spans="1:7" ht="15.75" thickBot="1" x14ac:dyDescent="0.3">
      <c r="A48" s="55"/>
      <c r="B48" s="150"/>
      <c r="C48" s="150"/>
      <c r="D48" s="150"/>
      <c r="E48" s="150"/>
      <c r="F48" s="150"/>
      <c r="G48" s="151"/>
    </row>
  </sheetData>
  <sheetProtection sheet="1" objects="1" scenarios="1" formatRows="0"/>
  <autoFilter ref="A4:G42">
    <filterColumn colId="6">
      <customFilters>
        <customFilter operator="notEqual" val=" "/>
      </customFilters>
    </filterColumn>
  </autoFilter>
  <mergeCells count="5">
    <mergeCell ref="A1:G2"/>
    <mergeCell ref="A3:B3"/>
    <mergeCell ref="C3:G3"/>
    <mergeCell ref="B44:G44"/>
    <mergeCell ref="B45:G48"/>
  </mergeCells>
  <dataValidations count="2">
    <dataValidation type="list" allowBlank="1" showInputMessage="1" showErrorMessage="1" prompt="TRANSKRİPTİNİZDEN İÇERİK ALMAK İSTEDİĞİNİZ DERS KODUNU LİSTEDEN SEÇİNİZ, YADA YAZINIZ." sqref="A5:A41">
      <formula1>INDIRECT($H$4)</formula1>
    </dataValidation>
    <dataValidation allowBlank="1" showInputMessage="1" showErrorMessage="1" prompt="BU ALANLARA BİLGİ GİRMEYİNİZ DERS KODU YAZILINCA BİLGİLER GELECEKTİR." sqref="B5:G41"/>
  </dataValidations>
  <pageMargins left="0.15748031496062992" right="0.15748031496062992" top="0.19685039370078741" bottom="0.11811023622047245" header="0.31496062992125984" footer="0.31496062992125984"/>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Button 9">
              <controlPr defaultSize="0" print="0" autoFill="0" autoPict="0" macro="[0]!MMMM">
                <anchor moveWithCells="1" sizeWithCells="1">
                  <from>
                    <xdr:col>10</xdr:col>
                    <xdr:colOff>180975</xdr:colOff>
                    <xdr:row>0</xdr:row>
                    <xdr:rowOff>76200</xdr:rowOff>
                  </from>
                  <to>
                    <xdr:col>12</xdr:col>
                    <xdr:colOff>581025</xdr:colOff>
                    <xdr:row>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LÜTFEN LİSTEDEN BİR PROGRAM SEÇİNİZ.">
          <x14:formula1>
            <xm:f>'ARA BİLGİLER'!$A$1:$A$9</xm:f>
          </x14:formula1>
          <xm:sqref>C3:G3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E1293"/>
  <sheetViews>
    <sheetView topLeftCell="A195" workbookViewId="0">
      <selection activeCell="A198" sqref="A198"/>
    </sheetView>
  </sheetViews>
  <sheetFormatPr defaultRowHeight="15" x14ac:dyDescent="0.25"/>
  <cols>
    <col min="1" max="1" width="14.7109375" style="76" customWidth="1"/>
    <col min="2" max="2" width="13.28515625" customWidth="1"/>
    <col min="3" max="3" width="11.5703125" customWidth="1"/>
    <col min="4" max="4" width="32.7109375" customWidth="1"/>
  </cols>
  <sheetData>
    <row r="1" spans="1:4" x14ac:dyDescent="0.25">
      <c r="A1" s="76" t="s">
        <v>825</v>
      </c>
      <c r="B1" t="s">
        <v>826</v>
      </c>
      <c r="C1" t="s">
        <v>827</v>
      </c>
    </row>
    <row r="2" spans="1:4" x14ac:dyDescent="0.25">
      <c r="A2" s="76">
        <v>2003209006</v>
      </c>
      <c r="B2" t="s">
        <v>828</v>
      </c>
      <c r="C2" t="s">
        <v>829</v>
      </c>
      <c r="D2" t="str">
        <f t="shared" ref="D2:D65" si="0">B2&amp;"  "&amp;C2</f>
        <v>BAYRAM  ERDOĞAN</v>
      </c>
    </row>
    <row r="3" spans="1:4" x14ac:dyDescent="0.25">
      <c r="A3" s="76">
        <v>2004214008</v>
      </c>
      <c r="B3" t="s">
        <v>830</v>
      </c>
      <c r="C3" t="s">
        <v>831</v>
      </c>
      <c r="D3" t="str">
        <f t="shared" si="0"/>
        <v>ERHAN  YAVAN</v>
      </c>
    </row>
    <row r="4" spans="1:4" x14ac:dyDescent="0.25">
      <c r="A4" s="76">
        <v>2006209024</v>
      </c>
      <c r="B4" t="s">
        <v>832</v>
      </c>
      <c r="C4" t="s">
        <v>833</v>
      </c>
      <c r="D4" t="str">
        <f t="shared" si="0"/>
        <v>MÜSLÜM  OCAKLAR</v>
      </c>
    </row>
    <row r="5" spans="1:4" x14ac:dyDescent="0.25">
      <c r="A5" s="76">
        <v>2006211010</v>
      </c>
      <c r="B5" t="s">
        <v>834</v>
      </c>
      <c r="C5" t="s">
        <v>835</v>
      </c>
      <c r="D5" t="str">
        <f t="shared" si="0"/>
        <v>CEYHUN  CİHANGİR</v>
      </c>
    </row>
    <row r="6" spans="1:4" x14ac:dyDescent="0.25">
      <c r="A6" s="76">
        <v>2007209014</v>
      </c>
      <c r="B6" t="s">
        <v>836</v>
      </c>
      <c r="C6" t="s">
        <v>837</v>
      </c>
      <c r="D6" t="str">
        <f t="shared" si="0"/>
        <v>FURKAN  KATIRCI</v>
      </c>
    </row>
    <row r="7" spans="1:4" x14ac:dyDescent="0.25">
      <c r="A7" s="76">
        <v>2008211601</v>
      </c>
      <c r="B7" t="s">
        <v>838</v>
      </c>
      <c r="C7" t="s">
        <v>839</v>
      </c>
      <c r="D7" t="str">
        <f t="shared" si="0"/>
        <v>AHMET  YILDIRIM</v>
      </c>
    </row>
    <row r="8" spans="1:4" x14ac:dyDescent="0.25">
      <c r="A8" s="76">
        <v>2009199044</v>
      </c>
      <c r="B8" t="s">
        <v>840</v>
      </c>
      <c r="C8" t="s">
        <v>841</v>
      </c>
      <c r="D8" t="str">
        <f t="shared" si="0"/>
        <v>ÜMİT  ÖRNEK</v>
      </c>
    </row>
    <row r="9" spans="1:4" x14ac:dyDescent="0.25">
      <c r="A9" s="76">
        <v>2009199601</v>
      </c>
      <c r="B9" t="s">
        <v>842</v>
      </c>
      <c r="C9" t="s">
        <v>843</v>
      </c>
      <c r="D9" t="str">
        <f t="shared" si="0"/>
        <v>İBRAHİM  ÇAKICI</v>
      </c>
    </row>
    <row r="10" spans="1:4" x14ac:dyDescent="0.25">
      <c r="A10" s="76">
        <v>2009209007</v>
      </c>
      <c r="B10" t="s">
        <v>844</v>
      </c>
      <c r="C10" t="s">
        <v>845</v>
      </c>
      <c r="D10" t="str">
        <f t="shared" si="0"/>
        <v>ÇAĞRI  ÇELİK</v>
      </c>
    </row>
    <row r="11" spans="1:4" x14ac:dyDescent="0.25">
      <c r="A11" s="76">
        <v>2009209008</v>
      </c>
      <c r="B11" t="s">
        <v>846</v>
      </c>
      <c r="C11" t="s">
        <v>847</v>
      </c>
      <c r="D11" t="str">
        <f t="shared" si="0"/>
        <v>EMRAH  KIZILÖREN</v>
      </c>
    </row>
    <row r="12" spans="1:4" x14ac:dyDescent="0.25">
      <c r="A12" s="76">
        <v>2009209014</v>
      </c>
      <c r="B12" t="s">
        <v>848</v>
      </c>
      <c r="C12" t="s">
        <v>849</v>
      </c>
      <c r="D12" t="str">
        <f t="shared" si="0"/>
        <v>GÖKSEL  KÜÇÜK</v>
      </c>
    </row>
    <row r="13" spans="1:4" x14ac:dyDescent="0.25">
      <c r="A13" s="76">
        <v>2009209040</v>
      </c>
      <c r="B13" t="s">
        <v>850</v>
      </c>
      <c r="C13" t="s">
        <v>851</v>
      </c>
      <c r="D13" t="str">
        <f t="shared" si="0"/>
        <v>SELÇUK  KOÇ</v>
      </c>
    </row>
    <row r="14" spans="1:4" x14ac:dyDescent="0.25">
      <c r="A14" s="76">
        <v>2009209600</v>
      </c>
      <c r="B14" t="s">
        <v>852</v>
      </c>
      <c r="C14" t="s">
        <v>853</v>
      </c>
      <c r="D14" t="str">
        <f t="shared" si="0"/>
        <v>ALPEREN  KASTAL</v>
      </c>
    </row>
    <row r="15" spans="1:4" x14ac:dyDescent="0.25">
      <c r="A15" s="76">
        <v>2015199609</v>
      </c>
      <c r="B15" t="s">
        <v>854</v>
      </c>
      <c r="C15" t="s">
        <v>855</v>
      </c>
      <c r="D15" t="str">
        <f t="shared" si="0"/>
        <v>OĞUZHAN  ÖRTLEK</v>
      </c>
    </row>
    <row r="16" spans="1:4" x14ac:dyDescent="0.25">
      <c r="A16" s="76">
        <v>2009686016</v>
      </c>
      <c r="B16" t="s">
        <v>856</v>
      </c>
      <c r="C16" t="s">
        <v>857</v>
      </c>
      <c r="D16" t="str">
        <f t="shared" si="0"/>
        <v>EBUBEKİR SIDDIK  SARA</v>
      </c>
    </row>
    <row r="17" spans="1:4" x14ac:dyDescent="0.25">
      <c r="A17" s="76">
        <v>2009686026</v>
      </c>
      <c r="B17" t="s">
        <v>842</v>
      </c>
      <c r="C17" t="s">
        <v>858</v>
      </c>
      <c r="D17" t="str">
        <f t="shared" si="0"/>
        <v>İBRAHİM  BABAT</v>
      </c>
    </row>
    <row r="18" spans="1:4" x14ac:dyDescent="0.25">
      <c r="A18" s="76">
        <v>2009686042</v>
      </c>
      <c r="B18" t="s">
        <v>859</v>
      </c>
      <c r="C18" t="s">
        <v>860</v>
      </c>
      <c r="D18" t="str">
        <f t="shared" si="0"/>
        <v>SİBEL  GÖL</v>
      </c>
    </row>
    <row r="19" spans="1:4" x14ac:dyDescent="0.25">
      <c r="A19" s="76">
        <v>2009686608</v>
      </c>
      <c r="B19" t="s">
        <v>861</v>
      </c>
      <c r="C19" t="s">
        <v>862</v>
      </c>
      <c r="D19" t="str">
        <f t="shared" si="0"/>
        <v>MUSTAFA  KARAOĞLAN</v>
      </c>
    </row>
    <row r="20" spans="1:4" x14ac:dyDescent="0.25">
      <c r="A20" s="76">
        <v>2009687003</v>
      </c>
      <c r="B20" t="s">
        <v>863</v>
      </c>
      <c r="C20" t="s">
        <v>864</v>
      </c>
      <c r="D20" t="str">
        <f t="shared" si="0"/>
        <v>AKIN  AKILLI</v>
      </c>
    </row>
    <row r="21" spans="1:4" x14ac:dyDescent="0.25">
      <c r="A21" s="76">
        <v>2009687023</v>
      </c>
      <c r="B21" t="s">
        <v>865</v>
      </c>
      <c r="C21" t="s">
        <v>866</v>
      </c>
      <c r="D21" t="str">
        <f t="shared" si="0"/>
        <v>GÜLTEN  ÖKTEM</v>
      </c>
    </row>
    <row r="22" spans="1:4" x14ac:dyDescent="0.25">
      <c r="A22" s="76">
        <v>2009687038</v>
      </c>
      <c r="B22" t="s">
        <v>867</v>
      </c>
      <c r="C22" t="s">
        <v>868</v>
      </c>
      <c r="D22" t="str">
        <f t="shared" si="0"/>
        <v>OKAN  KÖSE</v>
      </c>
    </row>
    <row r="23" spans="1:4" x14ac:dyDescent="0.25">
      <c r="A23" s="76">
        <v>2009687048</v>
      </c>
      <c r="B23" t="s">
        <v>869</v>
      </c>
      <c r="C23" t="s">
        <v>870</v>
      </c>
      <c r="D23" t="str">
        <f t="shared" si="0"/>
        <v>ZEHRA  ÇEKEN</v>
      </c>
    </row>
    <row r="24" spans="1:4" x14ac:dyDescent="0.25">
      <c r="A24" s="76">
        <v>2009688024</v>
      </c>
      <c r="B24" t="s">
        <v>871</v>
      </c>
      <c r="C24" t="s">
        <v>872</v>
      </c>
      <c r="D24" t="str">
        <f t="shared" si="0"/>
        <v>HÜLYA  AKSU</v>
      </c>
    </row>
    <row r="25" spans="1:4" x14ac:dyDescent="0.25">
      <c r="A25" s="76">
        <v>2009689005</v>
      </c>
      <c r="B25" t="s">
        <v>873</v>
      </c>
      <c r="C25" t="s">
        <v>874</v>
      </c>
      <c r="D25" t="str">
        <f t="shared" si="0"/>
        <v>BİRGÜL  ÖNDER</v>
      </c>
    </row>
    <row r="26" spans="1:4" x14ac:dyDescent="0.25">
      <c r="A26" s="76">
        <v>2009689019</v>
      </c>
      <c r="B26" t="s">
        <v>875</v>
      </c>
      <c r="C26" t="s">
        <v>876</v>
      </c>
      <c r="D26" t="str">
        <f t="shared" si="0"/>
        <v>KEMAL ZAHİT  AKÇAL</v>
      </c>
    </row>
    <row r="27" spans="1:4" x14ac:dyDescent="0.25">
      <c r="A27" s="76">
        <v>2009689039</v>
      </c>
      <c r="B27" t="s">
        <v>877</v>
      </c>
      <c r="C27" t="s">
        <v>878</v>
      </c>
      <c r="D27" t="str">
        <f t="shared" si="0"/>
        <v>SAMET  ERGÜN</v>
      </c>
    </row>
    <row r="28" spans="1:4" x14ac:dyDescent="0.25">
      <c r="A28" s="76">
        <v>2009690003</v>
      </c>
      <c r="B28" t="s">
        <v>838</v>
      </c>
      <c r="C28" t="s">
        <v>879</v>
      </c>
      <c r="D28" t="str">
        <f t="shared" si="0"/>
        <v>AHMET  ATEŞ</v>
      </c>
    </row>
    <row r="29" spans="1:4" x14ac:dyDescent="0.25">
      <c r="A29" s="76">
        <v>2009690005</v>
      </c>
      <c r="B29" t="s">
        <v>880</v>
      </c>
      <c r="C29" t="s">
        <v>881</v>
      </c>
      <c r="D29" t="str">
        <f t="shared" si="0"/>
        <v>ARİF  YAVUZ</v>
      </c>
    </row>
    <row r="30" spans="1:4" x14ac:dyDescent="0.25">
      <c r="A30" s="76">
        <v>2009690028</v>
      </c>
      <c r="B30" t="s">
        <v>842</v>
      </c>
      <c r="C30" t="s">
        <v>882</v>
      </c>
      <c r="D30" t="str">
        <f t="shared" si="0"/>
        <v>İBRAHİM  ÖZDEN</v>
      </c>
    </row>
    <row r="31" spans="1:4" x14ac:dyDescent="0.25">
      <c r="A31" s="78">
        <v>2009690031</v>
      </c>
      <c r="B31" t="s">
        <v>861</v>
      </c>
      <c r="C31" t="s">
        <v>883</v>
      </c>
      <c r="D31" t="str">
        <f t="shared" si="0"/>
        <v>MUSTAFA  ŞENGÜL</v>
      </c>
    </row>
    <row r="32" spans="1:4" x14ac:dyDescent="0.25">
      <c r="A32" s="76" t="s">
        <v>884</v>
      </c>
      <c r="B32" t="s">
        <v>885</v>
      </c>
      <c r="C32" t="s">
        <v>886</v>
      </c>
      <c r="D32" t="str">
        <f t="shared" si="0"/>
        <v>AYTEKİN  SARIZ</v>
      </c>
    </row>
    <row r="33" spans="1:4" x14ac:dyDescent="0.25">
      <c r="A33" s="77">
        <v>2010199001</v>
      </c>
      <c r="B33" t="s">
        <v>828</v>
      </c>
      <c r="C33" t="s">
        <v>887</v>
      </c>
      <c r="D33" t="str">
        <f t="shared" si="0"/>
        <v>BAYRAM  AKBULUT</v>
      </c>
    </row>
    <row r="34" spans="1:4" x14ac:dyDescent="0.25">
      <c r="A34" s="77">
        <v>2010199015</v>
      </c>
      <c r="B34" t="s">
        <v>888</v>
      </c>
      <c r="C34" t="s">
        <v>889</v>
      </c>
      <c r="D34" t="str">
        <f t="shared" si="0"/>
        <v>KADRİYE  BAĞ</v>
      </c>
    </row>
    <row r="35" spans="1:4" x14ac:dyDescent="0.25">
      <c r="A35" s="77">
        <v>2010199035</v>
      </c>
      <c r="B35" t="s">
        <v>890</v>
      </c>
      <c r="C35" t="s">
        <v>891</v>
      </c>
      <c r="D35" t="str">
        <f t="shared" si="0"/>
        <v>EROL ERDİ  KARATAŞ</v>
      </c>
    </row>
    <row r="36" spans="1:4" x14ac:dyDescent="0.25">
      <c r="A36" s="77">
        <v>2010199604</v>
      </c>
      <c r="B36" t="s">
        <v>892</v>
      </c>
      <c r="C36" t="s">
        <v>845</v>
      </c>
      <c r="D36" t="str">
        <f t="shared" si="0"/>
        <v>EYYÜP  ÇELİK</v>
      </c>
    </row>
    <row r="37" spans="1:4" x14ac:dyDescent="0.25">
      <c r="A37" s="77">
        <v>2010209010</v>
      </c>
      <c r="B37" t="s">
        <v>893</v>
      </c>
      <c r="C37" t="s">
        <v>894</v>
      </c>
      <c r="D37" t="str">
        <f t="shared" si="0"/>
        <v>YUSUF KENAN  BİÇER</v>
      </c>
    </row>
    <row r="38" spans="1:4" x14ac:dyDescent="0.25">
      <c r="A38" s="77">
        <v>2010209017</v>
      </c>
      <c r="B38" t="s">
        <v>895</v>
      </c>
      <c r="C38" t="s">
        <v>896</v>
      </c>
      <c r="D38" t="str">
        <f t="shared" si="0"/>
        <v>GÖKHAN  DEMİRÖZ</v>
      </c>
    </row>
    <row r="39" spans="1:4" x14ac:dyDescent="0.25">
      <c r="A39" s="79">
        <v>2010209027</v>
      </c>
      <c r="B39" t="s">
        <v>897</v>
      </c>
      <c r="C39" t="s">
        <v>898</v>
      </c>
      <c r="D39" t="str">
        <f t="shared" si="0"/>
        <v>İBRAHİM ETEM  KEKEÇ</v>
      </c>
    </row>
    <row r="40" spans="1:4" x14ac:dyDescent="0.25">
      <c r="A40" s="79">
        <v>2010209028</v>
      </c>
      <c r="B40" t="s">
        <v>899</v>
      </c>
      <c r="C40" t="s">
        <v>900</v>
      </c>
      <c r="D40" t="str">
        <f t="shared" si="0"/>
        <v>SEYFULLAH  KELLECİ</v>
      </c>
    </row>
    <row r="41" spans="1:4" x14ac:dyDescent="0.25">
      <c r="A41" s="79">
        <v>2010209030</v>
      </c>
      <c r="B41" t="s">
        <v>901</v>
      </c>
      <c r="C41" t="s">
        <v>902</v>
      </c>
      <c r="D41" t="str">
        <f t="shared" si="0"/>
        <v>SEYDİ İBRAHİM  KÖŞÜRGELİ</v>
      </c>
    </row>
    <row r="42" spans="1:4" x14ac:dyDescent="0.25">
      <c r="A42" s="79">
        <v>2010209031</v>
      </c>
      <c r="B42" t="s">
        <v>903</v>
      </c>
      <c r="C42" t="s">
        <v>904</v>
      </c>
      <c r="D42" t="str">
        <f t="shared" si="0"/>
        <v>TURGUT  MERCAN</v>
      </c>
    </row>
    <row r="43" spans="1:4" x14ac:dyDescent="0.25">
      <c r="A43" s="79">
        <v>2010209033</v>
      </c>
      <c r="B43" t="s">
        <v>905</v>
      </c>
      <c r="C43" t="s">
        <v>906</v>
      </c>
      <c r="D43" t="str">
        <f t="shared" si="0"/>
        <v>HARUN  ÖZAYDIN</v>
      </c>
    </row>
    <row r="44" spans="1:4" x14ac:dyDescent="0.25">
      <c r="A44" s="79">
        <v>2010209034</v>
      </c>
      <c r="B44" t="s">
        <v>907</v>
      </c>
      <c r="C44" t="s">
        <v>908</v>
      </c>
      <c r="D44" t="str">
        <f t="shared" si="0"/>
        <v>RESUL  ÖZKAN</v>
      </c>
    </row>
    <row r="45" spans="1:4" x14ac:dyDescent="0.25">
      <c r="A45" s="79">
        <v>2010209602</v>
      </c>
      <c r="B45" t="s">
        <v>909</v>
      </c>
      <c r="C45" t="s">
        <v>910</v>
      </c>
      <c r="D45" t="str">
        <f t="shared" si="0"/>
        <v>BETÜL  AKYILDIZ</v>
      </c>
    </row>
    <row r="46" spans="1:4" x14ac:dyDescent="0.25">
      <c r="A46" s="79">
        <v>2010209604</v>
      </c>
      <c r="B46" t="s">
        <v>842</v>
      </c>
      <c r="C46" t="s">
        <v>911</v>
      </c>
      <c r="D46" t="str">
        <f t="shared" si="0"/>
        <v>İBRAHİM  ÖZTAŞ</v>
      </c>
    </row>
    <row r="47" spans="1:4" x14ac:dyDescent="0.25">
      <c r="A47" s="79">
        <v>2010209607</v>
      </c>
      <c r="B47" t="s">
        <v>912</v>
      </c>
      <c r="C47" t="s">
        <v>913</v>
      </c>
      <c r="D47" t="str">
        <f t="shared" si="0"/>
        <v>MAHİR  TANRIVERDİ</v>
      </c>
    </row>
    <row r="48" spans="1:4" x14ac:dyDescent="0.25">
      <c r="A48" s="79">
        <v>2010211002</v>
      </c>
      <c r="B48" t="s">
        <v>914</v>
      </c>
      <c r="C48" t="s">
        <v>863</v>
      </c>
      <c r="D48" t="str">
        <f t="shared" si="0"/>
        <v>MÜCAHİT  AKIN</v>
      </c>
    </row>
    <row r="49" spans="1:4" x14ac:dyDescent="0.25">
      <c r="A49" s="79">
        <v>2010211011</v>
      </c>
      <c r="B49" t="s">
        <v>915</v>
      </c>
      <c r="C49" t="s">
        <v>916</v>
      </c>
      <c r="D49" t="str">
        <f t="shared" si="0"/>
        <v>ÖMER FARUK  DUMAN</v>
      </c>
    </row>
    <row r="50" spans="1:4" x14ac:dyDescent="0.25">
      <c r="A50" s="79">
        <v>2010211602</v>
      </c>
      <c r="B50" t="s">
        <v>830</v>
      </c>
      <c r="C50" t="s">
        <v>917</v>
      </c>
      <c r="D50" t="str">
        <f t="shared" si="0"/>
        <v>ERHAN  KARAGÖZ</v>
      </c>
    </row>
    <row r="51" spans="1:4" x14ac:dyDescent="0.25">
      <c r="A51" s="79">
        <v>2010211606</v>
      </c>
      <c r="B51" t="s">
        <v>842</v>
      </c>
      <c r="C51" t="s">
        <v>918</v>
      </c>
      <c r="D51" t="str">
        <f t="shared" si="0"/>
        <v>İBRAHİM  BURAL</v>
      </c>
    </row>
    <row r="52" spans="1:4" x14ac:dyDescent="0.25">
      <c r="A52" s="79">
        <v>2011199012</v>
      </c>
      <c r="B52" t="s">
        <v>800</v>
      </c>
      <c r="C52" t="s">
        <v>919</v>
      </c>
      <c r="D52" t="str">
        <f t="shared" si="0"/>
        <v>ÖMER  ÇALIŞKAN</v>
      </c>
    </row>
    <row r="53" spans="1:4" x14ac:dyDescent="0.25">
      <c r="A53" s="79">
        <v>2011199607</v>
      </c>
      <c r="B53" t="s">
        <v>920</v>
      </c>
      <c r="C53" t="s">
        <v>921</v>
      </c>
      <c r="D53" t="str">
        <f t="shared" si="0"/>
        <v>SEYİT  DEMİR</v>
      </c>
    </row>
    <row r="54" spans="1:4" x14ac:dyDescent="0.25">
      <c r="A54" s="79">
        <v>2011209003</v>
      </c>
      <c r="B54" t="s">
        <v>922</v>
      </c>
      <c r="C54" t="s">
        <v>923</v>
      </c>
      <c r="D54" t="str">
        <f t="shared" si="0"/>
        <v>ASENA  BAKSİ</v>
      </c>
    </row>
    <row r="55" spans="1:4" x14ac:dyDescent="0.25">
      <c r="A55" s="79">
        <v>2011209011</v>
      </c>
      <c r="B55" t="s">
        <v>924</v>
      </c>
      <c r="C55" t="s">
        <v>925</v>
      </c>
      <c r="D55" t="str">
        <f t="shared" si="0"/>
        <v>ZÜBEYDE  GÖK CİN</v>
      </c>
    </row>
    <row r="56" spans="1:4" x14ac:dyDescent="0.25">
      <c r="A56" s="79">
        <v>2011209015</v>
      </c>
      <c r="B56" t="s">
        <v>926</v>
      </c>
      <c r="C56" t="s">
        <v>927</v>
      </c>
      <c r="D56" t="str">
        <f t="shared" si="0"/>
        <v>UĞUR  KALAYCI</v>
      </c>
    </row>
    <row r="57" spans="1:4" x14ac:dyDescent="0.25">
      <c r="A57" s="79">
        <v>2011209017</v>
      </c>
      <c r="B57" t="s">
        <v>928</v>
      </c>
      <c r="C57" t="s">
        <v>929</v>
      </c>
      <c r="D57" t="str">
        <f t="shared" si="0"/>
        <v>HÜSEYİN  KOŞARCA</v>
      </c>
    </row>
    <row r="58" spans="1:4" x14ac:dyDescent="0.25">
      <c r="A58" s="79">
        <v>2011209019</v>
      </c>
      <c r="B58" t="s">
        <v>930</v>
      </c>
      <c r="C58" t="s">
        <v>931</v>
      </c>
      <c r="D58" t="str">
        <f t="shared" si="0"/>
        <v>YILMAZ  KURTARAN</v>
      </c>
    </row>
    <row r="59" spans="1:4" x14ac:dyDescent="0.25">
      <c r="A59" s="79">
        <v>2011209026</v>
      </c>
      <c r="B59" t="s">
        <v>932</v>
      </c>
      <c r="C59" t="s">
        <v>933</v>
      </c>
      <c r="D59" t="str">
        <f t="shared" si="0"/>
        <v>BİLAL  SÜRÜCÜ</v>
      </c>
    </row>
    <row r="60" spans="1:4" x14ac:dyDescent="0.25">
      <c r="A60" s="79">
        <v>2011209029</v>
      </c>
      <c r="B60" t="s">
        <v>934</v>
      </c>
      <c r="C60" t="s">
        <v>913</v>
      </c>
      <c r="D60" t="str">
        <f t="shared" si="0"/>
        <v>ALİ  TANRIVERDİ</v>
      </c>
    </row>
    <row r="61" spans="1:4" x14ac:dyDescent="0.25">
      <c r="A61" s="79">
        <v>2011209032</v>
      </c>
      <c r="B61" t="s">
        <v>935</v>
      </c>
      <c r="C61" t="s">
        <v>881</v>
      </c>
      <c r="D61" t="str">
        <f t="shared" si="0"/>
        <v>ZEYNEP  YAVUZ</v>
      </c>
    </row>
    <row r="62" spans="1:4" x14ac:dyDescent="0.25">
      <c r="A62" s="79">
        <v>2011209602</v>
      </c>
      <c r="B62" t="s">
        <v>936</v>
      </c>
      <c r="C62" t="s">
        <v>937</v>
      </c>
      <c r="D62" t="str">
        <f t="shared" si="0"/>
        <v>YASİN  KÖROĞLU</v>
      </c>
    </row>
    <row r="63" spans="1:4" x14ac:dyDescent="0.25">
      <c r="A63" s="79">
        <v>2011211026</v>
      </c>
      <c r="B63" t="s">
        <v>871</v>
      </c>
      <c r="C63" t="s">
        <v>938</v>
      </c>
      <c r="D63" t="str">
        <f t="shared" si="0"/>
        <v>HÜLYA  ARSLANTÜRK</v>
      </c>
    </row>
    <row r="64" spans="1:4" x14ac:dyDescent="0.25">
      <c r="A64" s="79">
        <v>2011211606</v>
      </c>
      <c r="B64" t="s">
        <v>939</v>
      </c>
      <c r="C64" t="s">
        <v>940</v>
      </c>
      <c r="D64" t="str">
        <f t="shared" si="0"/>
        <v>MUHAMMED ALİ  KIRCILI</v>
      </c>
    </row>
    <row r="65" spans="1:4" x14ac:dyDescent="0.25">
      <c r="A65" s="79">
        <v>2010686048</v>
      </c>
      <c r="B65" t="s">
        <v>941</v>
      </c>
      <c r="C65" t="s">
        <v>942</v>
      </c>
      <c r="D65" t="str">
        <f t="shared" si="0"/>
        <v>OĞUZ  YÜCEL</v>
      </c>
    </row>
    <row r="66" spans="1:4" x14ac:dyDescent="0.25">
      <c r="A66" s="79">
        <v>2010686604</v>
      </c>
      <c r="B66" t="s">
        <v>861</v>
      </c>
      <c r="C66" t="s">
        <v>943</v>
      </c>
      <c r="D66" t="str">
        <f t="shared" ref="D66:D129" si="1">B66&amp;"  "&amp;C66</f>
        <v>MUSTAFA  AYDIN</v>
      </c>
    </row>
    <row r="67" spans="1:4" x14ac:dyDescent="0.25">
      <c r="A67" s="79">
        <v>2010686605</v>
      </c>
      <c r="B67" t="s">
        <v>944</v>
      </c>
      <c r="C67" t="s">
        <v>945</v>
      </c>
      <c r="D67" t="str">
        <f t="shared" si="1"/>
        <v>SABİHA  CİNGÖZ</v>
      </c>
    </row>
    <row r="68" spans="1:4" x14ac:dyDescent="0.25">
      <c r="A68" s="79">
        <v>2010687020</v>
      </c>
      <c r="B68" t="s">
        <v>946</v>
      </c>
      <c r="C68" t="s">
        <v>947</v>
      </c>
      <c r="D68" t="str">
        <f t="shared" si="1"/>
        <v>DURMUŞ  GÜRGAN</v>
      </c>
    </row>
    <row r="69" spans="1:4" x14ac:dyDescent="0.25">
      <c r="A69" s="79">
        <v>2010688025</v>
      </c>
      <c r="B69" t="s">
        <v>948</v>
      </c>
      <c r="C69" t="s">
        <v>804</v>
      </c>
      <c r="D69" t="str">
        <f t="shared" si="1"/>
        <v>YAĞMUR FIRAT  GÜL</v>
      </c>
    </row>
    <row r="70" spans="1:4" x14ac:dyDescent="0.25">
      <c r="A70" s="79">
        <v>2010688036</v>
      </c>
      <c r="B70" t="s">
        <v>949</v>
      </c>
      <c r="C70" t="s">
        <v>950</v>
      </c>
      <c r="D70" t="str">
        <f t="shared" si="1"/>
        <v>BURAK EMRE  ÖNCÜ</v>
      </c>
    </row>
    <row r="71" spans="1:4" x14ac:dyDescent="0.25">
      <c r="A71" s="79">
        <v>2010688048</v>
      </c>
      <c r="B71" t="s">
        <v>951</v>
      </c>
      <c r="C71" t="s">
        <v>952</v>
      </c>
      <c r="D71" t="str">
        <f t="shared" si="1"/>
        <v>ÇAĞLA  TUNÇ</v>
      </c>
    </row>
    <row r="72" spans="1:4" x14ac:dyDescent="0.25">
      <c r="A72" s="79">
        <v>2010688604</v>
      </c>
      <c r="B72" t="s">
        <v>953</v>
      </c>
      <c r="C72" t="s">
        <v>954</v>
      </c>
      <c r="D72" t="str">
        <f t="shared" si="1"/>
        <v>FUNDA  TAŞ</v>
      </c>
    </row>
    <row r="73" spans="1:4" x14ac:dyDescent="0.25">
      <c r="A73" s="79">
        <v>2010689024</v>
      </c>
      <c r="B73" t="s">
        <v>955</v>
      </c>
      <c r="C73" t="s">
        <v>956</v>
      </c>
      <c r="D73" t="str">
        <f t="shared" si="1"/>
        <v>TUÇE  SAYAR</v>
      </c>
    </row>
    <row r="74" spans="1:4" x14ac:dyDescent="0.25">
      <c r="A74" s="79">
        <v>2010689034</v>
      </c>
      <c r="B74" t="s">
        <v>957</v>
      </c>
      <c r="C74" t="s">
        <v>958</v>
      </c>
      <c r="D74" t="str">
        <f t="shared" si="1"/>
        <v>ABDULBAKİ  RİFAİOĞLU</v>
      </c>
    </row>
    <row r="75" spans="1:4" x14ac:dyDescent="0.25">
      <c r="A75" s="79">
        <v>2010689607</v>
      </c>
      <c r="B75" t="s">
        <v>959</v>
      </c>
      <c r="C75" t="s">
        <v>960</v>
      </c>
      <c r="D75" t="str">
        <f t="shared" si="1"/>
        <v>NURCAN  TÜRKBEN</v>
      </c>
    </row>
    <row r="76" spans="1:4" x14ac:dyDescent="0.25">
      <c r="A76" s="79">
        <v>2010690021</v>
      </c>
      <c r="B76" t="s">
        <v>961</v>
      </c>
      <c r="C76" t="s">
        <v>962</v>
      </c>
      <c r="D76" t="str">
        <f t="shared" si="1"/>
        <v>DERYA  ILGAZ</v>
      </c>
    </row>
    <row r="77" spans="1:4" x14ac:dyDescent="0.25">
      <c r="A77" s="79">
        <v>2010690032</v>
      </c>
      <c r="B77" t="s">
        <v>963</v>
      </c>
      <c r="C77" t="s">
        <v>964</v>
      </c>
      <c r="D77" t="str">
        <f t="shared" si="1"/>
        <v>CEMAL  KARTAL</v>
      </c>
    </row>
    <row r="78" spans="1:4" x14ac:dyDescent="0.25">
      <c r="A78" s="79">
        <v>2010690033</v>
      </c>
      <c r="B78" t="s">
        <v>965</v>
      </c>
      <c r="C78" t="s">
        <v>966</v>
      </c>
      <c r="D78" t="str">
        <f t="shared" si="1"/>
        <v>TALAT  KILIÇLI</v>
      </c>
    </row>
    <row r="79" spans="1:4" x14ac:dyDescent="0.25">
      <c r="A79" s="79">
        <v>2010690041</v>
      </c>
      <c r="B79" t="s">
        <v>967</v>
      </c>
      <c r="C79" t="s">
        <v>968</v>
      </c>
      <c r="D79" t="str">
        <f t="shared" si="1"/>
        <v>AHMET ONUR  TÜRKMEN</v>
      </c>
    </row>
    <row r="80" spans="1:4" x14ac:dyDescent="0.25">
      <c r="A80" s="79">
        <v>2010691031</v>
      </c>
      <c r="B80" t="s">
        <v>969</v>
      </c>
      <c r="C80" t="s">
        <v>970</v>
      </c>
      <c r="D80" t="str">
        <f t="shared" si="1"/>
        <v>HALİL İBRAHİM  KIRBAŞ</v>
      </c>
    </row>
    <row r="81" spans="1:4" x14ac:dyDescent="0.25">
      <c r="A81" s="79">
        <v>2010691032</v>
      </c>
      <c r="B81" t="s">
        <v>971</v>
      </c>
      <c r="C81" t="s">
        <v>972</v>
      </c>
      <c r="D81" t="str">
        <f t="shared" si="1"/>
        <v>GAZİ  KOCA</v>
      </c>
    </row>
    <row r="82" spans="1:4" x14ac:dyDescent="0.25">
      <c r="A82" s="79">
        <v>2010691035</v>
      </c>
      <c r="B82" t="s">
        <v>973</v>
      </c>
      <c r="C82" t="s">
        <v>974</v>
      </c>
      <c r="D82" t="str">
        <f t="shared" si="1"/>
        <v>MEHMET  OBUT</v>
      </c>
    </row>
    <row r="83" spans="1:4" x14ac:dyDescent="0.25">
      <c r="A83" s="79">
        <v>2010691042</v>
      </c>
      <c r="B83" t="s">
        <v>975</v>
      </c>
      <c r="C83" t="s">
        <v>976</v>
      </c>
      <c r="D83" t="str">
        <f t="shared" si="1"/>
        <v>ÖZLEM  BULDUKLAR</v>
      </c>
    </row>
    <row r="84" spans="1:4" x14ac:dyDescent="0.25">
      <c r="A84" s="79">
        <v>2010691046</v>
      </c>
      <c r="B84" t="s">
        <v>977</v>
      </c>
      <c r="C84" t="s">
        <v>978</v>
      </c>
      <c r="D84" t="str">
        <f t="shared" si="1"/>
        <v>DAVUT  YAVAŞ</v>
      </c>
    </row>
    <row r="85" spans="1:4" x14ac:dyDescent="0.25">
      <c r="A85" s="79">
        <v>2010691608</v>
      </c>
      <c r="B85" t="s">
        <v>861</v>
      </c>
      <c r="C85" t="s">
        <v>979</v>
      </c>
      <c r="D85" t="str">
        <f t="shared" si="1"/>
        <v>MUSTAFA  BALOĞLU</v>
      </c>
    </row>
    <row r="86" spans="1:4" x14ac:dyDescent="0.25">
      <c r="A86" s="79">
        <v>2010691610</v>
      </c>
      <c r="B86" t="s">
        <v>980</v>
      </c>
      <c r="C86" t="s">
        <v>930</v>
      </c>
      <c r="D86" t="str">
        <f t="shared" si="1"/>
        <v>NAGİHAN  YILMAZ</v>
      </c>
    </row>
    <row r="87" spans="1:4" x14ac:dyDescent="0.25">
      <c r="A87" s="79">
        <v>2010691616</v>
      </c>
      <c r="B87" t="s">
        <v>881</v>
      </c>
      <c r="C87" t="s">
        <v>981</v>
      </c>
      <c r="D87" t="str">
        <f t="shared" si="1"/>
        <v>YAVUZ  PAMUK</v>
      </c>
    </row>
    <row r="88" spans="1:4" x14ac:dyDescent="0.25">
      <c r="A88" s="79">
        <v>2010698001</v>
      </c>
      <c r="B88" t="s">
        <v>982</v>
      </c>
      <c r="C88" t="s">
        <v>983</v>
      </c>
      <c r="D88" t="str">
        <f t="shared" si="1"/>
        <v>FATMA  BATİ</v>
      </c>
    </row>
    <row r="89" spans="1:4" x14ac:dyDescent="0.25">
      <c r="A89" s="79">
        <v>2010698007</v>
      </c>
      <c r="B89" t="s">
        <v>984</v>
      </c>
      <c r="C89" t="s">
        <v>921</v>
      </c>
      <c r="D89" t="str">
        <f t="shared" si="1"/>
        <v>HATİCE FUNDA  DEMİR</v>
      </c>
    </row>
    <row r="90" spans="1:4" x14ac:dyDescent="0.25">
      <c r="A90" s="79">
        <v>2010698049</v>
      </c>
      <c r="B90" t="s">
        <v>985</v>
      </c>
      <c r="C90" t="s">
        <v>986</v>
      </c>
      <c r="D90" t="str">
        <f t="shared" si="1"/>
        <v>FERHAT  YÜCE</v>
      </c>
    </row>
    <row r="91" spans="1:4" x14ac:dyDescent="0.25">
      <c r="A91" s="79">
        <v>2010699035</v>
      </c>
      <c r="B91" t="s">
        <v>987</v>
      </c>
      <c r="C91" t="s">
        <v>988</v>
      </c>
      <c r="D91" t="str">
        <f t="shared" si="1"/>
        <v>CEYLAN  TEKATLI</v>
      </c>
    </row>
    <row r="92" spans="1:4" x14ac:dyDescent="0.25">
      <c r="A92" s="79">
        <v>2010699604</v>
      </c>
      <c r="B92" t="s">
        <v>989</v>
      </c>
      <c r="C92" t="s">
        <v>990</v>
      </c>
      <c r="D92" t="str">
        <f t="shared" si="1"/>
        <v>MELEK  AY</v>
      </c>
    </row>
    <row r="93" spans="1:4" x14ac:dyDescent="0.25">
      <c r="A93" s="79">
        <v>2010699611</v>
      </c>
      <c r="B93" t="s">
        <v>991</v>
      </c>
      <c r="C93" t="s">
        <v>992</v>
      </c>
      <c r="D93" t="str">
        <f t="shared" si="1"/>
        <v>VEYSEL  ÜNAL</v>
      </c>
    </row>
    <row r="94" spans="1:4" x14ac:dyDescent="0.25">
      <c r="A94" s="79">
        <v>2011289603</v>
      </c>
      <c r="B94" t="s">
        <v>993</v>
      </c>
      <c r="C94" t="s">
        <v>994</v>
      </c>
      <c r="D94" t="str">
        <f t="shared" si="1"/>
        <v>ERSİN  ERGEN</v>
      </c>
    </row>
    <row r="95" spans="1:4" x14ac:dyDescent="0.25">
      <c r="A95" s="79">
        <v>2011289604</v>
      </c>
      <c r="B95" t="s">
        <v>995</v>
      </c>
      <c r="C95" t="s">
        <v>908</v>
      </c>
      <c r="D95" t="str">
        <f t="shared" si="1"/>
        <v>KENAN  ÖZKAN</v>
      </c>
    </row>
    <row r="96" spans="1:4" x14ac:dyDescent="0.25">
      <c r="A96" s="79">
        <v>2012199033</v>
      </c>
      <c r="B96" t="s">
        <v>996</v>
      </c>
      <c r="C96" t="s">
        <v>930</v>
      </c>
      <c r="D96" t="str">
        <f t="shared" si="1"/>
        <v>NACİYE  YILMAZ</v>
      </c>
    </row>
    <row r="97" spans="1:4" x14ac:dyDescent="0.25">
      <c r="A97" s="79">
        <v>2012199046</v>
      </c>
      <c r="B97" t="s">
        <v>997</v>
      </c>
      <c r="C97" t="s">
        <v>998</v>
      </c>
      <c r="D97" t="str">
        <f t="shared" si="1"/>
        <v>MERYEM  YAPALAK</v>
      </c>
    </row>
    <row r="98" spans="1:4" x14ac:dyDescent="0.25">
      <c r="A98" s="79">
        <v>2012199047</v>
      </c>
      <c r="B98" t="s">
        <v>999</v>
      </c>
      <c r="C98" t="s">
        <v>1000</v>
      </c>
      <c r="D98" t="str">
        <f t="shared" si="1"/>
        <v>ESRA  YARDIMCI</v>
      </c>
    </row>
    <row r="99" spans="1:4" x14ac:dyDescent="0.25">
      <c r="A99" s="79">
        <v>2012199600</v>
      </c>
      <c r="B99" t="s">
        <v>885</v>
      </c>
      <c r="C99" t="s">
        <v>1001</v>
      </c>
      <c r="D99" t="str">
        <f t="shared" si="1"/>
        <v>AYTEKİN  AVCI</v>
      </c>
    </row>
    <row r="100" spans="1:4" x14ac:dyDescent="0.25">
      <c r="A100" s="79">
        <v>2016289034</v>
      </c>
      <c r="B100" t="s">
        <v>1002</v>
      </c>
      <c r="C100" t="s">
        <v>1003</v>
      </c>
      <c r="D100" t="str">
        <f t="shared" si="1"/>
        <v>HAKKI  YAŞAR</v>
      </c>
    </row>
    <row r="101" spans="1:4" x14ac:dyDescent="0.25">
      <c r="A101" s="79">
        <v>2012199611</v>
      </c>
      <c r="B101" t="s">
        <v>1004</v>
      </c>
      <c r="C101" t="s">
        <v>1005</v>
      </c>
      <c r="D101" t="str">
        <f t="shared" si="1"/>
        <v>NİYAZİ  COŞKUNCA</v>
      </c>
    </row>
    <row r="102" spans="1:4" x14ac:dyDescent="0.25">
      <c r="A102" s="79">
        <v>2012199612</v>
      </c>
      <c r="B102" t="s">
        <v>854</v>
      </c>
      <c r="C102" t="s">
        <v>1006</v>
      </c>
      <c r="D102" t="str">
        <f t="shared" si="1"/>
        <v>OĞUZHAN  ÇETİN</v>
      </c>
    </row>
    <row r="103" spans="1:4" x14ac:dyDescent="0.25">
      <c r="A103" s="80">
        <v>2012209001</v>
      </c>
      <c r="B103" t="s">
        <v>1007</v>
      </c>
      <c r="C103" t="s">
        <v>1008</v>
      </c>
      <c r="D103" t="str">
        <f t="shared" si="1"/>
        <v>ORKUN  AFŞAR</v>
      </c>
    </row>
    <row r="104" spans="1:4" x14ac:dyDescent="0.25">
      <c r="A104" s="79">
        <v>2012209008</v>
      </c>
      <c r="B104" t="s">
        <v>1009</v>
      </c>
      <c r="C104" t="s">
        <v>845</v>
      </c>
      <c r="D104" t="str">
        <f t="shared" si="1"/>
        <v>CEMİL  ÇELİK</v>
      </c>
    </row>
    <row r="105" spans="1:4" x14ac:dyDescent="0.25">
      <c r="A105" s="79">
        <v>2012209013</v>
      </c>
      <c r="B105" t="s">
        <v>1010</v>
      </c>
      <c r="C105" t="s">
        <v>1011</v>
      </c>
      <c r="D105" t="str">
        <f t="shared" si="1"/>
        <v>MUTLU  GÖKOLUK</v>
      </c>
    </row>
    <row r="106" spans="1:4" x14ac:dyDescent="0.25">
      <c r="A106" s="79">
        <v>2012209020</v>
      </c>
      <c r="B106" t="s">
        <v>1012</v>
      </c>
      <c r="C106" t="s">
        <v>1013</v>
      </c>
      <c r="D106" t="str">
        <f t="shared" si="1"/>
        <v>DEVRİM HALEF  KARAVELİOĞLU</v>
      </c>
    </row>
    <row r="107" spans="1:4" x14ac:dyDescent="0.25">
      <c r="A107" s="79">
        <v>2012209021</v>
      </c>
      <c r="B107" t="s">
        <v>1014</v>
      </c>
      <c r="C107" t="s">
        <v>1015</v>
      </c>
      <c r="D107" t="str">
        <f t="shared" si="1"/>
        <v>ÖZGÜR  KAŞ</v>
      </c>
    </row>
    <row r="108" spans="1:4" x14ac:dyDescent="0.25">
      <c r="A108" s="79">
        <v>2012209022</v>
      </c>
      <c r="B108" t="s">
        <v>1016</v>
      </c>
      <c r="C108" t="s">
        <v>1017</v>
      </c>
      <c r="D108" t="str">
        <f t="shared" si="1"/>
        <v>SERDAL  KEKLİK</v>
      </c>
    </row>
    <row r="109" spans="1:4" x14ac:dyDescent="0.25">
      <c r="A109" s="79">
        <v>2012209024</v>
      </c>
      <c r="B109" t="s">
        <v>1018</v>
      </c>
      <c r="C109" t="s">
        <v>1019</v>
      </c>
      <c r="D109" t="str">
        <f t="shared" si="1"/>
        <v>DURAN AHMET  KOCAKAPLAN</v>
      </c>
    </row>
    <row r="110" spans="1:4" x14ac:dyDescent="0.25">
      <c r="A110" s="79">
        <v>2012209025</v>
      </c>
      <c r="B110" t="s">
        <v>869</v>
      </c>
      <c r="C110" t="s">
        <v>1020</v>
      </c>
      <c r="D110" t="str">
        <f t="shared" si="1"/>
        <v>ZEHRA  SARITAŞ</v>
      </c>
    </row>
    <row r="111" spans="1:4" x14ac:dyDescent="0.25">
      <c r="A111" s="79">
        <v>2012209037</v>
      </c>
      <c r="B111" t="s">
        <v>1021</v>
      </c>
      <c r="C111" t="s">
        <v>986</v>
      </c>
      <c r="D111" t="str">
        <f t="shared" si="1"/>
        <v>ÖZGÜR CAN  YÜCE</v>
      </c>
    </row>
    <row r="112" spans="1:4" x14ac:dyDescent="0.25">
      <c r="A112" s="79">
        <v>2012209600</v>
      </c>
      <c r="B112" t="s">
        <v>1022</v>
      </c>
      <c r="C112" t="s">
        <v>1023</v>
      </c>
      <c r="D112" t="str">
        <f t="shared" si="1"/>
        <v>BURAK RECEP  AKTAMIŞ</v>
      </c>
    </row>
    <row r="113" spans="1:4" x14ac:dyDescent="0.25">
      <c r="A113" s="79">
        <v>2012209603</v>
      </c>
      <c r="B113" t="s">
        <v>1024</v>
      </c>
      <c r="C113" t="s">
        <v>972</v>
      </c>
      <c r="D113" t="str">
        <f t="shared" si="1"/>
        <v>HİKMET  KOCA</v>
      </c>
    </row>
    <row r="114" spans="1:4" x14ac:dyDescent="0.25">
      <c r="A114" s="79">
        <v>2012209604</v>
      </c>
      <c r="B114" t="s">
        <v>1025</v>
      </c>
      <c r="C114" t="s">
        <v>1026</v>
      </c>
      <c r="D114" t="str">
        <f t="shared" si="1"/>
        <v>MUCAHİT  ÖZGENÇ</v>
      </c>
    </row>
    <row r="115" spans="1:4" x14ac:dyDescent="0.25">
      <c r="A115" s="79">
        <v>2012211007</v>
      </c>
      <c r="B115" t="s">
        <v>1027</v>
      </c>
      <c r="C115" t="s">
        <v>1028</v>
      </c>
      <c r="D115" t="str">
        <f t="shared" si="1"/>
        <v>OGÜN  BEKTAŞ</v>
      </c>
    </row>
    <row r="116" spans="1:4" x14ac:dyDescent="0.25">
      <c r="A116" s="79">
        <v>2012211010</v>
      </c>
      <c r="B116" t="s">
        <v>1029</v>
      </c>
      <c r="C116" t="s">
        <v>1030</v>
      </c>
      <c r="D116" t="str">
        <f t="shared" si="1"/>
        <v>ONUR  ÇAKIR</v>
      </c>
    </row>
    <row r="117" spans="1:4" x14ac:dyDescent="0.25">
      <c r="A117" s="79">
        <v>2012211022</v>
      </c>
      <c r="B117" t="s">
        <v>1031</v>
      </c>
      <c r="C117" t="s">
        <v>1032</v>
      </c>
      <c r="D117" t="str">
        <f t="shared" si="1"/>
        <v>YALÇIN  KILIÇ</v>
      </c>
    </row>
    <row r="118" spans="1:4" x14ac:dyDescent="0.25">
      <c r="A118" s="79">
        <v>2012211031</v>
      </c>
      <c r="B118" t="s">
        <v>1033</v>
      </c>
      <c r="C118" t="s">
        <v>1034</v>
      </c>
      <c r="D118" t="str">
        <f t="shared" si="1"/>
        <v>MURAT  UZ</v>
      </c>
    </row>
    <row r="119" spans="1:4" x14ac:dyDescent="0.25">
      <c r="A119" s="79">
        <v>2012211032</v>
      </c>
      <c r="B119" t="s">
        <v>895</v>
      </c>
      <c r="C119" t="s">
        <v>1035</v>
      </c>
      <c r="D119" t="str">
        <f t="shared" si="1"/>
        <v>GÖKHAN  ÜSTE</v>
      </c>
    </row>
    <row r="120" spans="1:4" x14ac:dyDescent="0.25">
      <c r="A120" s="79">
        <v>2012211035</v>
      </c>
      <c r="B120" t="s">
        <v>1036</v>
      </c>
      <c r="C120" t="s">
        <v>1037</v>
      </c>
      <c r="D120" t="str">
        <f t="shared" si="1"/>
        <v>BURAK  YÜKSEL</v>
      </c>
    </row>
    <row r="121" spans="1:4" x14ac:dyDescent="0.25">
      <c r="A121" s="79">
        <v>2012211604</v>
      </c>
      <c r="B121" t="s">
        <v>1038</v>
      </c>
      <c r="C121" t="s">
        <v>1039</v>
      </c>
      <c r="D121" t="str">
        <f t="shared" si="1"/>
        <v>SERKAN  KILINÇ</v>
      </c>
    </row>
    <row r="122" spans="1:4" x14ac:dyDescent="0.25">
      <c r="A122" s="79">
        <v>2012211605</v>
      </c>
      <c r="B122" t="s">
        <v>1040</v>
      </c>
      <c r="C122" t="s">
        <v>1041</v>
      </c>
      <c r="D122" t="str">
        <f t="shared" si="1"/>
        <v>UMUT  GÜMÜŞ</v>
      </c>
    </row>
    <row r="123" spans="1:4" x14ac:dyDescent="0.25">
      <c r="A123" s="79">
        <v>2011686002</v>
      </c>
      <c r="B123" t="s">
        <v>861</v>
      </c>
      <c r="C123" t="s">
        <v>864</v>
      </c>
      <c r="D123" t="str">
        <f t="shared" si="1"/>
        <v>MUSTAFA  AKILLI</v>
      </c>
    </row>
    <row r="124" spans="1:4" x14ac:dyDescent="0.25">
      <c r="A124" s="79">
        <v>2011686003</v>
      </c>
      <c r="B124" t="s">
        <v>982</v>
      </c>
      <c r="C124" t="s">
        <v>881</v>
      </c>
      <c r="D124" t="str">
        <f t="shared" si="1"/>
        <v>FATMA  YAVUZ</v>
      </c>
    </row>
    <row r="125" spans="1:4" x14ac:dyDescent="0.25">
      <c r="A125" s="79">
        <v>2011686018</v>
      </c>
      <c r="B125" t="s">
        <v>1042</v>
      </c>
      <c r="C125" t="s">
        <v>1043</v>
      </c>
      <c r="D125" t="str">
        <f t="shared" si="1"/>
        <v>DURDANE  AYDOĞDİ</v>
      </c>
    </row>
    <row r="126" spans="1:4" x14ac:dyDescent="0.25">
      <c r="A126" s="79">
        <v>2011686019</v>
      </c>
      <c r="B126" t="s">
        <v>1044</v>
      </c>
      <c r="C126" t="s">
        <v>1045</v>
      </c>
      <c r="D126" t="str">
        <f t="shared" si="1"/>
        <v>BUSE  ŞAVKİN</v>
      </c>
    </row>
    <row r="127" spans="1:4" x14ac:dyDescent="0.25">
      <c r="A127" s="79">
        <v>2011686043</v>
      </c>
      <c r="B127" t="s">
        <v>1046</v>
      </c>
      <c r="C127" t="s">
        <v>1006</v>
      </c>
      <c r="D127" t="str">
        <f t="shared" si="1"/>
        <v>DİLARA  ÇETİN</v>
      </c>
    </row>
    <row r="128" spans="1:4" x14ac:dyDescent="0.25">
      <c r="A128" s="79">
        <v>2011686601</v>
      </c>
      <c r="B128" t="s">
        <v>1047</v>
      </c>
      <c r="C128" t="s">
        <v>1048</v>
      </c>
      <c r="D128" t="str">
        <f t="shared" si="1"/>
        <v>ELÇİN  KILIÇLAR</v>
      </c>
    </row>
    <row r="129" spans="1:4" x14ac:dyDescent="0.25">
      <c r="A129" s="79">
        <v>2011686603</v>
      </c>
      <c r="B129" t="s">
        <v>1049</v>
      </c>
      <c r="C129" t="s">
        <v>1050</v>
      </c>
      <c r="D129" t="str">
        <f t="shared" si="1"/>
        <v>FATİH  GÖRÜŞ</v>
      </c>
    </row>
    <row r="130" spans="1:4" x14ac:dyDescent="0.25">
      <c r="A130" s="79">
        <v>2011686605</v>
      </c>
      <c r="B130" t="s">
        <v>1051</v>
      </c>
      <c r="C130" t="s">
        <v>1052</v>
      </c>
      <c r="D130" t="str">
        <f t="shared" ref="D130:D193" si="2">B130&amp;"  "&amp;C130</f>
        <v>FEYYAZ  CANAYAZ</v>
      </c>
    </row>
    <row r="131" spans="1:4" x14ac:dyDescent="0.25">
      <c r="A131" s="79">
        <v>2011686606</v>
      </c>
      <c r="B131" t="s">
        <v>861</v>
      </c>
      <c r="C131" t="s">
        <v>1053</v>
      </c>
      <c r="D131" t="str">
        <f t="shared" si="2"/>
        <v>MUSTAFA  BOZDUMAN</v>
      </c>
    </row>
    <row r="132" spans="1:4" x14ac:dyDescent="0.25">
      <c r="A132" s="79">
        <v>2011687032</v>
      </c>
      <c r="B132" t="s">
        <v>1054</v>
      </c>
      <c r="C132" t="s">
        <v>1055</v>
      </c>
      <c r="D132" t="str">
        <f t="shared" si="2"/>
        <v>GÜNGÖR  KUSATMER</v>
      </c>
    </row>
    <row r="133" spans="1:4" x14ac:dyDescent="0.25">
      <c r="A133" s="79">
        <v>2011687041</v>
      </c>
      <c r="B133" t="s">
        <v>1056</v>
      </c>
      <c r="C133" t="s">
        <v>1057</v>
      </c>
      <c r="D133" t="str">
        <f t="shared" si="2"/>
        <v>TÜRKAN  DAVARCI</v>
      </c>
    </row>
    <row r="134" spans="1:4" x14ac:dyDescent="0.25">
      <c r="A134" s="79">
        <v>2011688008</v>
      </c>
      <c r="B134" t="s">
        <v>882</v>
      </c>
      <c r="C134" t="s">
        <v>879</v>
      </c>
      <c r="D134" t="str">
        <f t="shared" si="2"/>
        <v>ÖZDEN  ATEŞ</v>
      </c>
    </row>
    <row r="135" spans="1:4" x14ac:dyDescent="0.25">
      <c r="A135" s="79">
        <v>2011688022</v>
      </c>
      <c r="B135" t="s">
        <v>1058</v>
      </c>
      <c r="C135" t="s">
        <v>1059</v>
      </c>
      <c r="D135" t="str">
        <f t="shared" si="2"/>
        <v>PERİHAN  CAN</v>
      </c>
    </row>
    <row r="136" spans="1:4" x14ac:dyDescent="0.25">
      <c r="A136" s="79">
        <v>2011688030</v>
      </c>
      <c r="B136" t="s">
        <v>1060</v>
      </c>
      <c r="C136" t="s">
        <v>972</v>
      </c>
      <c r="D136" t="str">
        <f t="shared" si="2"/>
        <v>ŞULE  KOCA</v>
      </c>
    </row>
    <row r="137" spans="1:4" x14ac:dyDescent="0.25">
      <c r="A137" s="79">
        <v>2011688034</v>
      </c>
      <c r="B137" t="s">
        <v>842</v>
      </c>
      <c r="C137" t="s">
        <v>1061</v>
      </c>
      <c r="D137" t="str">
        <f t="shared" si="2"/>
        <v>İBRAHİM  KURUAĞAÇ</v>
      </c>
    </row>
    <row r="138" spans="1:4" x14ac:dyDescent="0.25">
      <c r="A138" s="79">
        <v>2011688047</v>
      </c>
      <c r="B138" t="s">
        <v>800</v>
      </c>
      <c r="C138" t="s">
        <v>1062</v>
      </c>
      <c r="D138" t="str">
        <f t="shared" si="2"/>
        <v>ÖMER  ŞAHBAZ</v>
      </c>
    </row>
    <row r="139" spans="1:4" x14ac:dyDescent="0.25">
      <c r="A139" s="79">
        <v>2011689016</v>
      </c>
      <c r="B139" t="s">
        <v>1063</v>
      </c>
      <c r="C139" t="s">
        <v>1050</v>
      </c>
      <c r="D139" t="str">
        <f t="shared" si="2"/>
        <v>TANER  GÖRÜŞ</v>
      </c>
    </row>
    <row r="140" spans="1:4" x14ac:dyDescent="0.25">
      <c r="A140" s="79">
        <v>2011689034</v>
      </c>
      <c r="B140" t="s">
        <v>1064</v>
      </c>
      <c r="C140" t="s">
        <v>1065</v>
      </c>
      <c r="D140" t="str">
        <f t="shared" si="2"/>
        <v>EMİNE CANDAN  GEZER</v>
      </c>
    </row>
    <row r="141" spans="1:4" x14ac:dyDescent="0.25">
      <c r="A141" s="79">
        <v>2011689601</v>
      </c>
      <c r="B141" t="s">
        <v>1066</v>
      </c>
      <c r="C141" t="s">
        <v>954</v>
      </c>
      <c r="D141" t="str">
        <f t="shared" si="2"/>
        <v>DOĞAN  TAŞ</v>
      </c>
    </row>
    <row r="142" spans="1:4" x14ac:dyDescent="0.25">
      <c r="A142" s="79">
        <v>2011689610</v>
      </c>
      <c r="B142" t="s">
        <v>1067</v>
      </c>
      <c r="C142" t="s">
        <v>1068</v>
      </c>
      <c r="D142" t="str">
        <f t="shared" si="2"/>
        <v>PELİN  YALÇINKAYA</v>
      </c>
    </row>
    <row r="143" spans="1:4" x14ac:dyDescent="0.25">
      <c r="A143" s="79">
        <v>2011690004</v>
      </c>
      <c r="B143" t="s">
        <v>1069</v>
      </c>
      <c r="C143" t="s">
        <v>1070</v>
      </c>
      <c r="D143" t="str">
        <f t="shared" si="2"/>
        <v>FİLİZ  AYAZ</v>
      </c>
    </row>
    <row r="144" spans="1:4" x14ac:dyDescent="0.25">
      <c r="A144" s="79">
        <v>2011690015</v>
      </c>
      <c r="B144" t="s">
        <v>1071</v>
      </c>
      <c r="C144" t="s">
        <v>1072</v>
      </c>
      <c r="D144" t="str">
        <f t="shared" si="2"/>
        <v>EMRULLAH  ÇAĞLAR</v>
      </c>
    </row>
    <row r="145" spans="1:4" x14ac:dyDescent="0.25">
      <c r="A145" s="79">
        <v>2011690033</v>
      </c>
      <c r="B145" t="s">
        <v>1073</v>
      </c>
      <c r="C145" t="s">
        <v>1074</v>
      </c>
      <c r="D145" t="str">
        <f t="shared" si="2"/>
        <v>SÜLEYMAN  KARKUR</v>
      </c>
    </row>
    <row r="146" spans="1:4" x14ac:dyDescent="0.25">
      <c r="A146" s="79">
        <v>2011690047</v>
      </c>
      <c r="B146" t="s">
        <v>1075</v>
      </c>
      <c r="C146" t="s">
        <v>1076</v>
      </c>
      <c r="D146" t="str">
        <f t="shared" si="2"/>
        <v>ZÜLFİKAR  UÇAR</v>
      </c>
    </row>
    <row r="147" spans="1:4" x14ac:dyDescent="0.25">
      <c r="A147" s="79">
        <v>2011690608</v>
      </c>
      <c r="B147" t="s">
        <v>1077</v>
      </c>
      <c r="C147" t="s">
        <v>1078</v>
      </c>
      <c r="D147" t="str">
        <f t="shared" si="2"/>
        <v>OKTAY  KÜÇÜKCAN</v>
      </c>
    </row>
    <row r="148" spans="1:4" x14ac:dyDescent="0.25">
      <c r="A148" s="79">
        <v>2011691005</v>
      </c>
      <c r="B148" t="s">
        <v>1079</v>
      </c>
      <c r="C148" t="s">
        <v>1080</v>
      </c>
      <c r="D148" t="str">
        <f t="shared" si="2"/>
        <v>MESUT  ARI</v>
      </c>
    </row>
    <row r="149" spans="1:4" x14ac:dyDescent="0.25">
      <c r="A149" s="79">
        <v>2011691012</v>
      </c>
      <c r="B149" t="s">
        <v>952</v>
      </c>
      <c r="C149" t="s">
        <v>1081</v>
      </c>
      <c r="D149" t="str">
        <f t="shared" si="2"/>
        <v>TUNÇ  ÇAYHAN</v>
      </c>
    </row>
    <row r="150" spans="1:4" x14ac:dyDescent="0.25">
      <c r="A150" s="79">
        <v>2011691035</v>
      </c>
      <c r="B150" t="s">
        <v>1082</v>
      </c>
      <c r="C150" t="s">
        <v>1083</v>
      </c>
      <c r="D150" t="str">
        <f t="shared" si="2"/>
        <v>IRMAK IRAZ  TARAMAN</v>
      </c>
    </row>
    <row r="151" spans="1:4" x14ac:dyDescent="0.25">
      <c r="A151" s="79">
        <v>2011691043</v>
      </c>
      <c r="B151" t="s">
        <v>1084</v>
      </c>
      <c r="C151" t="s">
        <v>1085</v>
      </c>
      <c r="D151" t="str">
        <f t="shared" si="2"/>
        <v>BERNA  ÜNLÜSOY</v>
      </c>
    </row>
    <row r="152" spans="1:4" x14ac:dyDescent="0.25">
      <c r="A152" s="79">
        <v>2011698003</v>
      </c>
      <c r="B152" t="s">
        <v>1086</v>
      </c>
      <c r="C152" t="s">
        <v>1087</v>
      </c>
      <c r="D152" t="str">
        <f t="shared" si="2"/>
        <v>İLHAN  ALTINSIZ</v>
      </c>
    </row>
    <row r="153" spans="1:4" x14ac:dyDescent="0.25">
      <c r="A153" s="79">
        <v>2011698036</v>
      </c>
      <c r="B153" t="s">
        <v>828</v>
      </c>
      <c r="C153" t="s">
        <v>1088</v>
      </c>
      <c r="D153" t="str">
        <f t="shared" si="2"/>
        <v>BAYRAM  ÖZEK</v>
      </c>
    </row>
    <row r="154" spans="1:4" x14ac:dyDescent="0.25">
      <c r="A154" s="79">
        <v>2011698039</v>
      </c>
      <c r="B154" t="s">
        <v>1089</v>
      </c>
      <c r="C154" t="s">
        <v>1058</v>
      </c>
      <c r="D154" t="str">
        <f t="shared" si="2"/>
        <v>MEHMET ZİYA  PERİHAN</v>
      </c>
    </row>
    <row r="155" spans="1:4" x14ac:dyDescent="0.25">
      <c r="A155" s="79">
        <v>2011698040</v>
      </c>
      <c r="B155" t="s">
        <v>1090</v>
      </c>
      <c r="C155" t="s">
        <v>1091</v>
      </c>
      <c r="D155" t="str">
        <f t="shared" si="2"/>
        <v>BURHAN  SEHLİKOĞLU</v>
      </c>
    </row>
    <row r="156" spans="1:4" x14ac:dyDescent="0.25">
      <c r="A156" s="79">
        <v>2011698606</v>
      </c>
      <c r="B156" t="s">
        <v>1092</v>
      </c>
      <c r="C156" t="s">
        <v>1093</v>
      </c>
      <c r="D156" t="str">
        <f t="shared" si="2"/>
        <v>HATİCE  BOZKAYA</v>
      </c>
    </row>
    <row r="157" spans="1:4" x14ac:dyDescent="0.25">
      <c r="A157" s="79">
        <v>2011698800</v>
      </c>
      <c r="B157" t="s">
        <v>1094</v>
      </c>
      <c r="C157" t="s">
        <v>930</v>
      </c>
      <c r="D157" t="str">
        <f t="shared" si="2"/>
        <v>İMDAT  YILMAZ</v>
      </c>
    </row>
    <row r="158" spans="1:4" x14ac:dyDescent="0.25">
      <c r="A158" s="79">
        <v>2011699601</v>
      </c>
      <c r="B158" t="s">
        <v>863</v>
      </c>
      <c r="C158" t="s">
        <v>1095</v>
      </c>
      <c r="D158" t="str">
        <f t="shared" si="2"/>
        <v>AKIN  ALTIN</v>
      </c>
    </row>
    <row r="159" spans="1:4" x14ac:dyDescent="0.25">
      <c r="A159" s="79">
        <v>2012289005</v>
      </c>
      <c r="B159" t="s">
        <v>846</v>
      </c>
      <c r="C159" t="s">
        <v>828</v>
      </c>
      <c r="D159" t="str">
        <f t="shared" si="2"/>
        <v>EMRAH  BAYRAM</v>
      </c>
    </row>
    <row r="160" spans="1:4" x14ac:dyDescent="0.25">
      <c r="A160" s="79">
        <v>2012289010</v>
      </c>
      <c r="B160" t="s">
        <v>1096</v>
      </c>
      <c r="C160" t="s">
        <v>1097</v>
      </c>
      <c r="D160" t="str">
        <f t="shared" si="2"/>
        <v>YUSUF  DOLAŞKAN</v>
      </c>
    </row>
    <row r="161" spans="1:4" x14ac:dyDescent="0.25">
      <c r="A161" s="79">
        <v>2012289015</v>
      </c>
      <c r="B161" t="s">
        <v>1098</v>
      </c>
      <c r="C161" t="s">
        <v>1099</v>
      </c>
      <c r="D161" t="str">
        <f t="shared" si="2"/>
        <v>İSMAİL  GÜLER</v>
      </c>
    </row>
    <row r="162" spans="1:4" x14ac:dyDescent="0.25">
      <c r="A162" s="79">
        <v>2012289603</v>
      </c>
      <c r="B162" t="s">
        <v>997</v>
      </c>
      <c r="C162" t="s">
        <v>1100</v>
      </c>
      <c r="D162" t="str">
        <f t="shared" si="2"/>
        <v>MERYEM  GÖK</v>
      </c>
    </row>
    <row r="163" spans="1:4" x14ac:dyDescent="0.25">
      <c r="A163" s="79">
        <v>2016199006</v>
      </c>
      <c r="B163" t="s">
        <v>1101</v>
      </c>
      <c r="C163" t="s">
        <v>1102</v>
      </c>
      <c r="D163" t="str">
        <f t="shared" si="2"/>
        <v>MUSTAFA AKAR  ARSLAN</v>
      </c>
    </row>
    <row r="164" spans="1:4" x14ac:dyDescent="0.25">
      <c r="A164" s="79">
        <v>2013289007</v>
      </c>
      <c r="B164" t="s">
        <v>1103</v>
      </c>
      <c r="C164" t="s">
        <v>1104</v>
      </c>
      <c r="D164" t="str">
        <f t="shared" si="2"/>
        <v>ÜMMÜHAN  TAYIRCIK</v>
      </c>
    </row>
    <row r="165" spans="1:4" x14ac:dyDescent="0.25">
      <c r="A165" s="79">
        <v>2016289602</v>
      </c>
      <c r="B165" t="s">
        <v>1105</v>
      </c>
      <c r="C165" t="s">
        <v>1106</v>
      </c>
      <c r="D165" t="str">
        <f t="shared" si="2"/>
        <v>İLYAS  BEYDİLLİ</v>
      </c>
    </row>
    <row r="166" spans="1:4" x14ac:dyDescent="0.25">
      <c r="A166" s="79">
        <v>2015698020</v>
      </c>
      <c r="B166" t="s">
        <v>1107</v>
      </c>
      <c r="C166" t="s">
        <v>829</v>
      </c>
      <c r="D166" t="str">
        <f t="shared" si="2"/>
        <v>GAMZE  ERDOĞAN</v>
      </c>
    </row>
    <row r="167" spans="1:4" x14ac:dyDescent="0.25">
      <c r="A167" s="79">
        <v>2014689017</v>
      </c>
      <c r="B167" t="s">
        <v>1108</v>
      </c>
      <c r="C167" t="s">
        <v>1109</v>
      </c>
      <c r="D167" t="str">
        <f t="shared" si="2"/>
        <v>CAHİT MUSTAFA  ÇOLAK</v>
      </c>
    </row>
    <row r="168" spans="1:4" x14ac:dyDescent="0.25">
      <c r="A168" s="79">
        <v>2012686039</v>
      </c>
      <c r="B168" t="s">
        <v>1110</v>
      </c>
      <c r="C168" t="s">
        <v>1111</v>
      </c>
      <c r="D168" t="str">
        <f t="shared" si="2"/>
        <v>OZAN  MARAL</v>
      </c>
    </row>
    <row r="169" spans="1:4" x14ac:dyDescent="0.25">
      <c r="A169" s="79">
        <v>2012686046</v>
      </c>
      <c r="B169" t="s">
        <v>1112</v>
      </c>
      <c r="C169" t="s">
        <v>1113</v>
      </c>
      <c r="D169" t="str">
        <f t="shared" si="2"/>
        <v>BURCU  ÜSTÜN</v>
      </c>
    </row>
    <row r="170" spans="1:4" x14ac:dyDescent="0.25">
      <c r="A170" s="79">
        <v>2012686604</v>
      </c>
      <c r="B170" t="s">
        <v>1114</v>
      </c>
      <c r="C170" t="s">
        <v>1115</v>
      </c>
      <c r="D170" t="str">
        <f t="shared" si="2"/>
        <v>İLKNUR  ÇAPKIN</v>
      </c>
    </row>
    <row r="171" spans="1:4" x14ac:dyDescent="0.25">
      <c r="A171" s="79">
        <v>2012687001</v>
      </c>
      <c r="B171" t="s">
        <v>1116</v>
      </c>
      <c r="C171" t="s">
        <v>1117</v>
      </c>
      <c r="D171" t="str">
        <f t="shared" si="2"/>
        <v>ASLI  VURAL</v>
      </c>
    </row>
    <row r="172" spans="1:4" x14ac:dyDescent="0.25">
      <c r="A172" s="79">
        <v>2012687028</v>
      </c>
      <c r="B172" t="s">
        <v>1118</v>
      </c>
      <c r="C172" t="s">
        <v>1119</v>
      </c>
      <c r="D172" t="str">
        <f t="shared" si="2"/>
        <v>MAKSUT  KÖSECE</v>
      </c>
    </row>
    <row r="173" spans="1:4" x14ac:dyDescent="0.25">
      <c r="A173" s="79">
        <v>2012687041</v>
      </c>
      <c r="B173" t="s">
        <v>1120</v>
      </c>
      <c r="C173" t="s">
        <v>1121</v>
      </c>
      <c r="D173" t="str">
        <f t="shared" si="2"/>
        <v>HASAN  SÜLÜN</v>
      </c>
    </row>
    <row r="174" spans="1:4" x14ac:dyDescent="0.25">
      <c r="A174" s="79">
        <v>2012687045</v>
      </c>
      <c r="B174" t="s">
        <v>1122</v>
      </c>
      <c r="C174" t="s">
        <v>1123</v>
      </c>
      <c r="D174" t="str">
        <f t="shared" si="2"/>
        <v>SİNAN  TATLI</v>
      </c>
    </row>
    <row r="175" spans="1:4" x14ac:dyDescent="0.25">
      <c r="A175" s="79">
        <v>2012687603</v>
      </c>
      <c r="B175" t="s">
        <v>1124</v>
      </c>
      <c r="C175" t="s">
        <v>908</v>
      </c>
      <c r="D175" t="str">
        <f t="shared" si="2"/>
        <v>DENİZ  ÖZKAN</v>
      </c>
    </row>
    <row r="176" spans="1:4" x14ac:dyDescent="0.25">
      <c r="A176" s="79">
        <v>2012688006</v>
      </c>
      <c r="B176" t="s">
        <v>1125</v>
      </c>
      <c r="C176" t="s">
        <v>1126</v>
      </c>
      <c r="D176" t="str">
        <f t="shared" si="2"/>
        <v>SÜMEYRA  KÜPELİ</v>
      </c>
    </row>
    <row r="177" spans="1:4" x14ac:dyDescent="0.25">
      <c r="A177" s="79">
        <v>2012688012</v>
      </c>
      <c r="B177" t="s">
        <v>1127</v>
      </c>
      <c r="C177" t="s">
        <v>878</v>
      </c>
      <c r="D177" t="str">
        <f t="shared" si="2"/>
        <v>ERKAN  ERGÜN</v>
      </c>
    </row>
    <row r="178" spans="1:4" x14ac:dyDescent="0.25">
      <c r="A178" s="79">
        <v>2012688023</v>
      </c>
      <c r="B178" t="s">
        <v>1128</v>
      </c>
      <c r="C178" t="s">
        <v>1129</v>
      </c>
      <c r="D178" t="str">
        <f t="shared" si="2"/>
        <v>SERAP  KAPLAN</v>
      </c>
    </row>
    <row r="179" spans="1:4" x14ac:dyDescent="0.25">
      <c r="A179" s="79">
        <v>2012688030</v>
      </c>
      <c r="B179" t="s">
        <v>1130</v>
      </c>
      <c r="C179" t="s">
        <v>1131</v>
      </c>
      <c r="D179" t="str">
        <f t="shared" si="2"/>
        <v>MELİKE  ÖLMEZ</v>
      </c>
    </row>
    <row r="180" spans="1:4" x14ac:dyDescent="0.25">
      <c r="A180" s="79">
        <v>2012688043</v>
      </c>
      <c r="B180" t="s">
        <v>1132</v>
      </c>
      <c r="C180" t="s">
        <v>1133</v>
      </c>
      <c r="D180" t="str">
        <f t="shared" si="2"/>
        <v>ŞERİFE  TUFAN</v>
      </c>
    </row>
    <row r="181" spans="1:4" x14ac:dyDescent="0.25">
      <c r="A181" s="79">
        <v>2012688045</v>
      </c>
      <c r="B181" t="s">
        <v>1134</v>
      </c>
      <c r="C181" t="s">
        <v>1135</v>
      </c>
      <c r="D181" t="str">
        <f t="shared" si="2"/>
        <v>NERİMAN  KOÇLUOĞLU</v>
      </c>
    </row>
    <row r="182" spans="1:4" x14ac:dyDescent="0.25">
      <c r="A182" s="79">
        <v>2012688604</v>
      </c>
      <c r="B182" t="s">
        <v>1136</v>
      </c>
      <c r="C182" t="s">
        <v>1137</v>
      </c>
      <c r="D182" t="str">
        <f t="shared" si="2"/>
        <v>SEMİHA  ÖZCAN</v>
      </c>
    </row>
    <row r="183" spans="1:4" x14ac:dyDescent="0.25">
      <c r="A183" s="79">
        <v>2012689020</v>
      </c>
      <c r="B183" t="s">
        <v>1138</v>
      </c>
      <c r="C183" t="s">
        <v>1054</v>
      </c>
      <c r="D183" t="str">
        <f t="shared" si="2"/>
        <v>RAMAZAN  GÜNGÖR</v>
      </c>
    </row>
    <row r="184" spans="1:4" x14ac:dyDescent="0.25">
      <c r="A184" s="79">
        <v>2012689029</v>
      </c>
      <c r="B184" t="s">
        <v>934</v>
      </c>
      <c r="C184" t="s">
        <v>1139</v>
      </c>
      <c r="D184" t="str">
        <f t="shared" si="2"/>
        <v>ALİ  KIROĞLAN</v>
      </c>
    </row>
    <row r="185" spans="1:4" x14ac:dyDescent="0.25">
      <c r="A185" s="79">
        <v>2012689608</v>
      </c>
      <c r="B185" t="s">
        <v>1138</v>
      </c>
      <c r="C185" t="s">
        <v>1140</v>
      </c>
      <c r="D185" t="str">
        <f t="shared" si="2"/>
        <v>RAMAZAN  BOYACI</v>
      </c>
    </row>
    <row r="186" spans="1:4" x14ac:dyDescent="0.25">
      <c r="A186" s="79">
        <v>2012690001</v>
      </c>
      <c r="B186" t="s">
        <v>1141</v>
      </c>
      <c r="C186" t="s">
        <v>1142</v>
      </c>
      <c r="D186" t="str">
        <f t="shared" si="2"/>
        <v>ÇİĞDEM  ACAR</v>
      </c>
    </row>
    <row r="187" spans="1:4" x14ac:dyDescent="0.25">
      <c r="A187" s="79">
        <v>2012690009</v>
      </c>
      <c r="B187" t="s">
        <v>854</v>
      </c>
      <c r="C187" t="s">
        <v>1143</v>
      </c>
      <c r="D187" t="str">
        <f t="shared" si="2"/>
        <v>OĞUZHAN  BOLAT</v>
      </c>
    </row>
    <row r="188" spans="1:4" x14ac:dyDescent="0.25">
      <c r="A188" s="79">
        <v>2012690014</v>
      </c>
      <c r="B188" t="s">
        <v>1144</v>
      </c>
      <c r="C188" t="s">
        <v>1145</v>
      </c>
      <c r="D188" t="str">
        <f t="shared" si="2"/>
        <v>MEHMET CAN  CÜNNÜK</v>
      </c>
    </row>
    <row r="189" spans="1:4" x14ac:dyDescent="0.25">
      <c r="A189" s="79">
        <v>2012690016</v>
      </c>
      <c r="B189" t="s">
        <v>1146</v>
      </c>
      <c r="C189" t="s">
        <v>1147</v>
      </c>
      <c r="D189" t="str">
        <f t="shared" si="2"/>
        <v>MAHMUT GAZİ  DEĞİRMENCİ</v>
      </c>
    </row>
    <row r="190" spans="1:4" x14ac:dyDescent="0.25">
      <c r="A190" s="79">
        <v>2012690022</v>
      </c>
      <c r="B190" t="s">
        <v>1112</v>
      </c>
      <c r="C190" t="s">
        <v>1148</v>
      </c>
      <c r="D190" t="str">
        <f t="shared" si="2"/>
        <v>BURCU  BÜYÜKÖZTÜRK</v>
      </c>
    </row>
    <row r="191" spans="1:4" x14ac:dyDescent="0.25">
      <c r="A191" s="79">
        <v>2012690025</v>
      </c>
      <c r="B191" t="s">
        <v>1149</v>
      </c>
      <c r="C191" t="s">
        <v>917</v>
      </c>
      <c r="D191" t="str">
        <f t="shared" si="2"/>
        <v>BENGÜL  KARAGÖZ</v>
      </c>
    </row>
    <row r="192" spans="1:4" x14ac:dyDescent="0.25">
      <c r="A192" s="79">
        <v>2012690027</v>
      </c>
      <c r="B192" t="s">
        <v>871</v>
      </c>
      <c r="C192" t="s">
        <v>1150</v>
      </c>
      <c r="D192" t="str">
        <f t="shared" si="2"/>
        <v>HÜLYA  SERSAN</v>
      </c>
    </row>
    <row r="193" spans="1:4" x14ac:dyDescent="0.25">
      <c r="A193" s="79">
        <v>2012690028</v>
      </c>
      <c r="B193" t="s">
        <v>1151</v>
      </c>
      <c r="C193" t="s">
        <v>1152</v>
      </c>
      <c r="D193" t="str">
        <f t="shared" si="2"/>
        <v>HALİL  KIBRIS</v>
      </c>
    </row>
    <row r="194" spans="1:4" x14ac:dyDescent="0.25">
      <c r="A194" s="79">
        <v>2012690030</v>
      </c>
      <c r="B194" t="s">
        <v>1153</v>
      </c>
      <c r="C194" t="s">
        <v>1154</v>
      </c>
      <c r="D194" t="str">
        <f t="shared" ref="D194:D257" si="3">B194&amp;"  "&amp;C194</f>
        <v>AYŞEGÜL  GÜLÇİÇEK</v>
      </c>
    </row>
    <row r="195" spans="1:4" x14ac:dyDescent="0.25">
      <c r="A195" s="79">
        <v>2012690047</v>
      </c>
      <c r="B195" t="s">
        <v>1155</v>
      </c>
      <c r="C195" t="s">
        <v>1156</v>
      </c>
      <c r="D195" t="str">
        <f t="shared" si="3"/>
        <v>ERCAN  VARAN</v>
      </c>
    </row>
    <row r="196" spans="1:4" x14ac:dyDescent="0.25">
      <c r="A196" s="79">
        <v>2012690604</v>
      </c>
      <c r="B196" t="s">
        <v>846</v>
      </c>
      <c r="C196" t="s">
        <v>1157</v>
      </c>
      <c r="D196" t="str">
        <f t="shared" si="3"/>
        <v>EMRAH  TÜRKER</v>
      </c>
    </row>
    <row r="197" spans="1:4" x14ac:dyDescent="0.25">
      <c r="A197" s="79">
        <v>2012691047</v>
      </c>
      <c r="B197" t="s">
        <v>1158</v>
      </c>
      <c r="C197" t="s">
        <v>930</v>
      </c>
      <c r="D197" t="str">
        <f t="shared" si="3"/>
        <v>HAKAN  YILMAZ</v>
      </c>
    </row>
    <row r="198" spans="1:4" x14ac:dyDescent="0.25">
      <c r="A198" s="79">
        <v>2012691050</v>
      </c>
      <c r="B198" t="s">
        <v>1159</v>
      </c>
      <c r="C198" t="s">
        <v>1160</v>
      </c>
      <c r="D198" t="str">
        <f t="shared" si="3"/>
        <v>ÖZGE  ZORBA</v>
      </c>
    </row>
    <row r="199" spans="1:4" x14ac:dyDescent="0.25">
      <c r="A199" s="79">
        <v>2012691607</v>
      </c>
      <c r="B199" t="s">
        <v>1161</v>
      </c>
      <c r="C199" t="s">
        <v>1162</v>
      </c>
      <c r="D199" t="str">
        <f t="shared" si="3"/>
        <v>NİMET  KARCIOĞLU</v>
      </c>
    </row>
    <row r="200" spans="1:4" x14ac:dyDescent="0.25">
      <c r="A200" s="79">
        <v>2012698009</v>
      </c>
      <c r="B200" t="s">
        <v>1136</v>
      </c>
      <c r="C200" t="s">
        <v>1163</v>
      </c>
      <c r="D200" t="str">
        <f t="shared" si="3"/>
        <v>SEMİHA  KOCAOĞLU</v>
      </c>
    </row>
    <row r="201" spans="1:4" x14ac:dyDescent="0.25">
      <c r="A201" s="79">
        <v>2012698018</v>
      </c>
      <c r="B201" t="s">
        <v>1060</v>
      </c>
      <c r="C201" t="s">
        <v>1164</v>
      </c>
      <c r="D201" t="str">
        <f t="shared" si="3"/>
        <v>ŞULE  AKGÖÇ</v>
      </c>
    </row>
    <row r="202" spans="1:4" x14ac:dyDescent="0.25">
      <c r="A202" s="79">
        <v>2012698022</v>
      </c>
      <c r="B202" t="s">
        <v>881</v>
      </c>
      <c r="C202" t="s">
        <v>1165</v>
      </c>
      <c r="D202" t="str">
        <f t="shared" si="3"/>
        <v>YAVUZ  GÜVEN</v>
      </c>
    </row>
    <row r="203" spans="1:4" x14ac:dyDescent="0.25">
      <c r="A203" s="79">
        <v>2012698040</v>
      </c>
      <c r="B203" t="s">
        <v>1153</v>
      </c>
      <c r="C203" t="s">
        <v>1166</v>
      </c>
      <c r="D203" t="str">
        <f t="shared" si="3"/>
        <v>AYŞEGÜL  KARA</v>
      </c>
    </row>
    <row r="204" spans="1:4" x14ac:dyDescent="0.25">
      <c r="A204" s="79">
        <v>2012698612</v>
      </c>
      <c r="B204" t="s">
        <v>1167</v>
      </c>
      <c r="C204" t="s">
        <v>1168</v>
      </c>
      <c r="D204" t="str">
        <f t="shared" si="3"/>
        <v>TUNCAY  SEMERCİOĞLU</v>
      </c>
    </row>
    <row r="205" spans="1:4" x14ac:dyDescent="0.25">
      <c r="A205" s="79">
        <v>2012698613</v>
      </c>
      <c r="B205" t="s">
        <v>936</v>
      </c>
      <c r="C205" t="s">
        <v>1169</v>
      </c>
      <c r="D205" t="str">
        <f t="shared" si="3"/>
        <v>YASİN  AĞLUÇ</v>
      </c>
    </row>
    <row r="206" spans="1:4" x14ac:dyDescent="0.25">
      <c r="A206" s="79">
        <v>2012699002</v>
      </c>
      <c r="B206" t="s">
        <v>1170</v>
      </c>
      <c r="C206" t="s">
        <v>1171</v>
      </c>
      <c r="D206" t="str">
        <f t="shared" si="3"/>
        <v>AKİF  AKÇA</v>
      </c>
    </row>
    <row r="207" spans="1:4" x14ac:dyDescent="0.25">
      <c r="A207" s="79">
        <v>2013199036</v>
      </c>
      <c r="B207" t="s">
        <v>1172</v>
      </c>
      <c r="C207" t="s">
        <v>1173</v>
      </c>
      <c r="D207" t="str">
        <f t="shared" si="3"/>
        <v>ABDULAZİZ  MACİT</v>
      </c>
    </row>
    <row r="208" spans="1:4" x14ac:dyDescent="0.25">
      <c r="A208" s="79">
        <v>2013209006</v>
      </c>
      <c r="B208" t="s">
        <v>1174</v>
      </c>
      <c r="C208" t="s">
        <v>1175</v>
      </c>
      <c r="D208" t="str">
        <f t="shared" si="3"/>
        <v>TUĞBA  ERAT</v>
      </c>
    </row>
    <row r="209" spans="1:5" x14ac:dyDescent="0.25">
      <c r="A209" s="79">
        <v>2013209016</v>
      </c>
      <c r="B209" t="s">
        <v>1176</v>
      </c>
      <c r="C209" t="s">
        <v>1177</v>
      </c>
      <c r="D209" t="str">
        <f t="shared" si="3"/>
        <v>VAHDET  SEDEFOĞLU</v>
      </c>
    </row>
    <row r="210" spans="1:5" x14ac:dyDescent="0.25">
      <c r="A210" s="79">
        <v>2013209602</v>
      </c>
      <c r="B210" t="s">
        <v>1098</v>
      </c>
      <c r="C210" t="s">
        <v>1178</v>
      </c>
      <c r="D210" t="str">
        <f t="shared" si="3"/>
        <v>İSMAİL  BAYCUMAN</v>
      </c>
    </row>
    <row r="211" spans="1:5" x14ac:dyDescent="0.25">
      <c r="A211" s="79">
        <v>2013211006</v>
      </c>
      <c r="B211" t="s">
        <v>1151</v>
      </c>
      <c r="C211" t="s">
        <v>1179</v>
      </c>
      <c r="D211" t="str">
        <f t="shared" si="3"/>
        <v>HALİL  BARUT</v>
      </c>
    </row>
    <row r="212" spans="1:5" x14ac:dyDescent="0.25">
      <c r="A212" s="79">
        <v>2013211009</v>
      </c>
      <c r="B212" t="s">
        <v>1180</v>
      </c>
      <c r="C212" t="s">
        <v>1181</v>
      </c>
      <c r="D212" t="str">
        <f t="shared" si="3"/>
        <v>FAHRETTİN RAZİ  EREN</v>
      </c>
    </row>
    <row r="213" spans="1:5" x14ac:dyDescent="0.25">
      <c r="A213" s="79">
        <v>2013211010</v>
      </c>
      <c r="B213" t="s">
        <v>1036</v>
      </c>
      <c r="C213" t="s">
        <v>1182</v>
      </c>
      <c r="D213" t="str">
        <f t="shared" si="3"/>
        <v>BURAK  ERKAL</v>
      </c>
    </row>
    <row r="214" spans="1:5" x14ac:dyDescent="0.25">
      <c r="A214" s="79">
        <v>2013211014</v>
      </c>
      <c r="B214" t="s">
        <v>1183</v>
      </c>
      <c r="C214" t="s">
        <v>1184</v>
      </c>
      <c r="D214" t="str">
        <f t="shared" si="3"/>
        <v>ABDURRAZZAK  IŞIK</v>
      </c>
      <c r="E214">
        <v>0</v>
      </c>
    </row>
    <row r="215" spans="1:5" x14ac:dyDescent="0.25">
      <c r="A215">
        <v>2013211022</v>
      </c>
      <c r="B215" t="s">
        <v>1185</v>
      </c>
      <c r="C215" t="s">
        <v>1186</v>
      </c>
      <c r="D215" t="str">
        <f t="shared" si="3"/>
        <v>ABDULKADİR  ÖLKER</v>
      </c>
    </row>
    <row r="216" spans="1:5" x14ac:dyDescent="0.25">
      <c r="A216">
        <v>2013211026</v>
      </c>
      <c r="B216" t="s">
        <v>1049</v>
      </c>
      <c r="C216" t="s">
        <v>1187</v>
      </c>
      <c r="D216" t="str">
        <f t="shared" si="3"/>
        <v>FATİH  ÖZTÜRK</v>
      </c>
    </row>
    <row r="217" spans="1:5" x14ac:dyDescent="0.25">
      <c r="A217">
        <v>2013211602</v>
      </c>
      <c r="B217" t="s">
        <v>836</v>
      </c>
      <c r="C217" t="s">
        <v>1188</v>
      </c>
      <c r="D217" t="str">
        <f t="shared" si="3"/>
        <v>FURKAN  TEKİN</v>
      </c>
    </row>
    <row r="218" spans="1:5" x14ac:dyDescent="0.25">
      <c r="A218">
        <v>2013289010</v>
      </c>
      <c r="B218" t="s">
        <v>1189</v>
      </c>
      <c r="C218" t="s">
        <v>829</v>
      </c>
      <c r="D218" t="str">
        <f t="shared" si="3"/>
        <v>METİN  ERDOĞAN</v>
      </c>
    </row>
    <row r="219" spans="1:5" x14ac:dyDescent="0.25">
      <c r="A219">
        <v>2013289012</v>
      </c>
      <c r="B219" t="s">
        <v>850</v>
      </c>
      <c r="C219" t="s">
        <v>1190</v>
      </c>
      <c r="D219" t="str">
        <f t="shared" si="3"/>
        <v>SELÇUK  FARSAK</v>
      </c>
    </row>
    <row r="220" spans="1:5" x14ac:dyDescent="0.25">
      <c r="A220">
        <v>2013289014</v>
      </c>
      <c r="B220" t="s">
        <v>1191</v>
      </c>
      <c r="C220" t="s">
        <v>1192</v>
      </c>
      <c r="D220" t="str">
        <f t="shared" si="3"/>
        <v>ABDULVAHAP  GÖKKAYA</v>
      </c>
    </row>
    <row r="221" spans="1:5" x14ac:dyDescent="0.25">
      <c r="A221">
        <v>2013289028</v>
      </c>
      <c r="B221" t="s">
        <v>1158</v>
      </c>
      <c r="C221" t="s">
        <v>1193</v>
      </c>
      <c r="D221" t="str">
        <f t="shared" si="3"/>
        <v>HAKAN  ŞAHİN</v>
      </c>
    </row>
    <row r="222" spans="1:5" x14ac:dyDescent="0.25">
      <c r="A222">
        <v>2013289602</v>
      </c>
      <c r="B222" t="s">
        <v>1098</v>
      </c>
      <c r="C222" t="s">
        <v>1194</v>
      </c>
      <c r="D222" t="str">
        <f t="shared" si="3"/>
        <v>İSMAİL  BAYRAKÇI</v>
      </c>
    </row>
    <row r="223" spans="1:5" x14ac:dyDescent="0.25">
      <c r="A223">
        <v>2017199033</v>
      </c>
      <c r="B223" t="s">
        <v>1195</v>
      </c>
      <c r="C223" t="s">
        <v>1196</v>
      </c>
      <c r="D223" t="str">
        <f t="shared" si="3"/>
        <v>ABDULSAMED  TOPAL</v>
      </c>
    </row>
    <row r="224" spans="1:5" x14ac:dyDescent="0.25">
      <c r="A224">
        <v>2013686008</v>
      </c>
      <c r="B224" t="s">
        <v>838</v>
      </c>
      <c r="C224" t="s">
        <v>1197</v>
      </c>
      <c r="D224" t="str">
        <f t="shared" si="3"/>
        <v>AHMET  ÇOLAKÇA</v>
      </c>
    </row>
    <row r="225" spans="1:4" x14ac:dyDescent="0.25">
      <c r="A225">
        <v>2013686009</v>
      </c>
      <c r="B225" t="s">
        <v>997</v>
      </c>
      <c r="C225" t="s">
        <v>1198</v>
      </c>
      <c r="D225" t="str">
        <f t="shared" si="3"/>
        <v>MERYEM  AÇİN</v>
      </c>
    </row>
    <row r="226" spans="1:4" x14ac:dyDescent="0.25">
      <c r="A226">
        <v>2013686013</v>
      </c>
      <c r="B226" t="s">
        <v>1199</v>
      </c>
      <c r="C226" t="s">
        <v>1200</v>
      </c>
      <c r="D226" t="str">
        <f t="shared" si="3"/>
        <v>GÜLBAHAR  BAŞARAN</v>
      </c>
    </row>
    <row r="227" spans="1:4" x14ac:dyDescent="0.25">
      <c r="A227">
        <v>2013686018</v>
      </c>
      <c r="B227" t="s">
        <v>1201</v>
      </c>
      <c r="C227" t="s">
        <v>1202</v>
      </c>
      <c r="D227" t="str">
        <f t="shared" si="3"/>
        <v>YAHYA  İNAN</v>
      </c>
    </row>
    <row r="228" spans="1:4" x14ac:dyDescent="0.25">
      <c r="A228">
        <v>2013686021</v>
      </c>
      <c r="B228" t="s">
        <v>838</v>
      </c>
      <c r="C228" t="s">
        <v>891</v>
      </c>
      <c r="D228" t="str">
        <f t="shared" si="3"/>
        <v>AHMET  KARATAŞ</v>
      </c>
    </row>
    <row r="229" spans="1:4" x14ac:dyDescent="0.25">
      <c r="A229">
        <v>2013686046</v>
      </c>
      <c r="B229" t="s">
        <v>973</v>
      </c>
      <c r="C229" t="s">
        <v>1203</v>
      </c>
      <c r="D229" t="str">
        <f t="shared" si="3"/>
        <v>MEHMET  YAR</v>
      </c>
    </row>
    <row r="230" spans="1:4" x14ac:dyDescent="0.25">
      <c r="A230">
        <v>2013686049</v>
      </c>
      <c r="B230" t="s">
        <v>1204</v>
      </c>
      <c r="C230" t="s">
        <v>930</v>
      </c>
      <c r="D230" t="str">
        <f t="shared" si="3"/>
        <v>AHMET MERT  YILMAZ</v>
      </c>
    </row>
    <row r="231" spans="1:4" x14ac:dyDescent="0.25">
      <c r="A231">
        <v>2013686604</v>
      </c>
      <c r="B231" t="s">
        <v>963</v>
      </c>
      <c r="C231" t="s">
        <v>1205</v>
      </c>
      <c r="D231" t="str">
        <f t="shared" si="3"/>
        <v>CEMAL  BÜYÜKTAŞ</v>
      </c>
    </row>
    <row r="232" spans="1:4" x14ac:dyDescent="0.25">
      <c r="A232">
        <v>2013686607</v>
      </c>
      <c r="B232" t="s">
        <v>928</v>
      </c>
      <c r="C232" t="s">
        <v>943</v>
      </c>
      <c r="D232" t="str">
        <f t="shared" si="3"/>
        <v>HÜSEYİN  AYDIN</v>
      </c>
    </row>
    <row r="233" spans="1:4" x14ac:dyDescent="0.25">
      <c r="A233">
        <v>2013686610</v>
      </c>
      <c r="B233" t="s">
        <v>1206</v>
      </c>
      <c r="C233" t="s">
        <v>1207</v>
      </c>
      <c r="D233" t="str">
        <f t="shared" si="3"/>
        <v>KÜBRA  KOÇAK</v>
      </c>
    </row>
    <row r="234" spans="1:4" x14ac:dyDescent="0.25">
      <c r="A234">
        <v>2013686611</v>
      </c>
      <c r="B234" t="s">
        <v>1208</v>
      </c>
      <c r="C234" t="s">
        <v>1209</v>
      </c>
      <c r="D234" t="str">
        <f t="shared" si="3"/>
        <v>MAHMUT  ÖZBİNGÜL</v>
      </c>
    </row>
    <row r="235" spans="1:4" x14ac:dyDescent="0.25">
      <c r="A235">
        <v>2013687016</v>
      </c>
      <c r="B235" t="s">
        <v>1210</v>
      </c>
      <c r="C235" t="s">
        <v>1066</v>
      </c>
      <c r="D235" t="str">
        <f t="shared" si="3"/>
        <v>GÜLTEN TUĞBA  DOĞAN</v>
      </c>
    </row>
    <row r="236" spans="1:4" x14ac:dyDescent="0.25">
      <c r="A236">
        <v>2013687034</v>
      </c>
      <c r="B236" t="s">
        <v>1211</v>
      </c>
      <c r="C236" t="s">
        <v>1124</v>
      </c>
      <c r="D236" t="str">
        <f t="shared" si="3"/>
        <v>AYŞE  DENİZ</v>
      </c>
    </row>
    <row r="237" spans="1:4" x14ac:dyDescent="0.25">
      <c r="A237">
        <v>2013687039</v>
      </c>
      <c r="B237" t="s">
        <v>1212</v>
      </c>
      <c r="C237" t="s">
        <v>1213</v>
      </c>
      <c r="D237" t="str">
        <f t="shared" si="3"/>
        <v>HAVVA  PÜMER</v>
      </c>
    </row>
    <row r="238" spans="1:4" x14ac:dyDescent="0.25">
      <c r="A238">
        <v>2013688008</v>
      </c>
      <c r="B238" t="s">
        <v>1214</v>
      </c>
      <c r="C238" t="s">
        <v>858</v>
      </c>
      <c r="D238" t="str">
        <f t="shared" si="3"/>
        <v>SAMİ  BABAT</v>
      </c>
    </row>
    <row r="239" spans="1:4" x14ac:dyDescent="0.25">
      <c r="A239">
        <v>2013688010</v>
      </c>
      <c r="B239" t="s">
        <v>1215</v>
      </c>
      <c r="C239" t="s">
        <v>1216</v>
      </c>
      <c r="D239" t="str">
        <f t="shared" si="3"/>
        <v>DURMUŞ ALİ  BÜYÜKGÜROĞLU</v>
      </c>
    </row>
    <row r="240" spans="1:4" x14ac:dyDescent="0.25">
      <c r="A240">
        <v>2013688030</v>
      </c>
      <c r="B240" t="s">
        <v>1124</v>
      </c>
      <c r="C240" t="s">
        <v>1217</v>
      </c>
      <c r="D240" t="str">
        <f t="shared" si="3"/>
        <v>DENİZ  KORKMAZ</v>
      </c>
    </row>
    <row r="241" spans="1:4" x14ac:dyDescent="0.25">
      <c r="A241">
        <v>2013688037</v>
      </c>
      <c r="B241" t="s">
        <v>838</v>
      </c>
      <c r="C241" t="s">
        <v>1218</v>
      </c>
      <c r="D241" t="str">
        <f t="shared" si="3"/>
        <v>AHMET  SEVİM</v>
      </c>
    </row>
    <row r="242" spans="1:4" x14ac:dyDescent="0.25">
      <c r="A242">
        <v>2013688038</v>
      </c>
      <c r="B242" t="s">
        <v>961</v>
      </c>
      <c r="C242" t="s">
        <v>1219</v>
      </c>
      <c r="D242" t="str">
        <f t="shared" si="3"/>
        <v>DERYA  YÜNSAL</v>
      </c>
    </row>
    <row r="243" spans="1:4" x14ac:dyDescent="0.25">
      <c r="A243">
        <v>2013688046</v>
      </c>
      <c r="B243" t="s">
        <v>1220</v>
      </c>
      <c r="C243" t="s">
        <v>1221</v>
      </c>
      <c r="D243" t="str">
        <f t="shared" si="3"/>
        <v>MELİHA SELEN  SALGIN</v>
      </c>
    </row>
    <row r="244" spans="1:4" x14ac:dyDescent="0.25">
      <c r="A244">
        <v>2013688049</v>
      </c>
      <c r="B244" t="s">
        <v>997</v>
      </c>
      <c r="C244" t="s">
        <v>1124</v>
      </c>
      <c r="D244" t="str">
        <f t="shared" si="3"/>
        <v>MERYEM  DENİZ</v>
      </c>
    </row>
    <row r="245" spans="1:4" x14ac:dyDescent="0.25">
      <c r="A245">
        <v>2013688600</v>
      </c>
      <c r="B245" t="s">
        <v>1222</v>
      </c>
      <c r="C245" t="s">
        <v>1187</v>
      </c>
      <c r="D245" t="str">
        <f t="shared" si="3"/>
        <v>İNCİLAY  ÖZTÜRK</v>
      </c>
    </row>
    <row r="246" spans="1:4" x14ac:dyDescent="0.25">
      <c r="A246">
        <v>2013689005</v>
      </c>
      <c r="B246" t="s">
        <v>867</v>
      </c>
      <c r="C246" t="s">
        <v>1223</v>
      </c>
      <c r="D246" t="str">
        <f t="shared" si="3"/>
        <v>OKAN  ARICA</v>
      </c>
    </row>
    <row r="247" spans="1:4" x14ac:dyDescent="0.25">
      <c r="A247">
        <v>2013689009</v>
      </c>
      <c r="B247" t="s">
        <v>1224</v>
      </c>
      <c r="C247" t="s">
        <v>879</v>
      </c>
      <c r="D247" t="str">
        <f t="shared" si="3"/>
        <v>GÜNAY  ATEŞ</v>
      </c>
    </row>
    <row r="248" spans="1:4" x14ac:dyDescent="0.25">
      <c r="A248">
        <v>2013689039</v>
      </c>
      <c r="B248" t="s">
        <v>941</v>
      </c>
      <c r="C248" t="s">
        <v>1225</v>
      </c>
      <c r="D248" t="str">
        <f t="shared" si="3"/>
        <v>OĞUZ  TANRISEVEN</v>
      </c>
    </row>
    <row r="249" spans="1:4" x14ac:dyDescent="0.25">
      <c r="A249">
        <v>2013689043</v>
      </c>
      <c r="B249" t="s">
        <v>982</v>
      </c>
      <c r="C249" t="s">
        <v>1226</v>
      </c>
      <c r="D249" t="str">
        <f t="shared" si="3"/>
        <v>FATMA  TUAÇ</v>
      </c>
    </row>
    <row r="250" spans="1:4" x14ac:dyDescent="0.25">
      <c r="A250">
        <v>2013689608</v>
      </c>
      <c r="B250" t="s">
        <v>1227</v>
      </c>
      <c r="C250" t="s">
        <v>1228</v>
      </c>
      <c r="D250" t="str">
        <f t="shared" si="3"/>
        <v>SERHAT  ERİKAN</v>
      </c>
    </row>
    <row r="251" spans="1:4" x14ac:dyDescent="0.25">
      <c r="A251">
        <v>2013690022</v>
      </c>
      <c r="B251" t="s">
        <v>1229</v>
      </c>
      <c r="C251" t="s">
        <v>1230</v>
      </c>
      <c r="D251" t="str">
        <f t="shared" si="3"/>
        <v>SEBAHATTİN  KARATAY</v>
      </c>
    </row>
    <row r="252" spans="1:4" x14ac:dyDescent="0.25">
      <c r="A252">
        <v>2013690040</v>
      </c>
      <c r="B252" t="s">
        <v>1231</v>
      </c>
      <c r="C252" t="s">
        <v>1232</v>
      </c>
      <c r="D252" t="str">
        <f t="shared" si="3"/>
        <v>ARZU  BOZKURT</v>
      </c>
    </row>
    <row r="253" spans="1:4" x14ac:dyDescent="0.25">
      <c r="A253">
        <v>2013690041</v>
      </c>
      <c r="B253" t="s">
        <v>905</v>
      </c>
      <c r="C253" t="s">
        <v>1233</v>
      </c>
      <c r="D253" t="str">
        <f t="shared" si="3"/>
        <v>HARUN  SEZGİN</v>
      </c>
    </row>
    <row r="254" spans="1:4" x14ac:dyDescent="0.25">
      <c r="A254">
        <v>2013690047</v>
      </c>
      <c r="B254" t="s">
        <v>973</v>
      </c>
      <c r="C254" t="s">
        <v>1234</v>
      </c>
      <c r="D254" t="str">
        <f t="shared" si="3"/>
        <v>MEHMET  USTA</v>
      </c>
    </row>
    <row r="255" spans="1:4" x14ac:dyDescent="0.25">
      <c r="A255">
        <v>2013690601</v>
      </c>
      <c r="B255" t="s">
        <v>1235</v>
      </c>
      <c r="C255" t="s">
        <v>1171</v>
      </c>
      <c r="D255" t="str">
        <f t="shared" si="3"/>
        <v>CENGİZHAN  AKÇA</v>
      </c>
    </row>
    <row r="256" spans="1:4" x14ac:dyDescent="0.25">
      <c r="A256">
        <v>2013690602</v>
      </c>
      <c r="B256" t="s">
        <v>1236</v>
      </c>
      <c r="C256" t="s">
        <v>1237</v>
      </c>
      <c r="D256" t="str">
        <f t="shared" si="3"/>
        <v>DİCLE  GEN</v>
      </c>
    </row>
    <row r="257" spans="1:4" x14ac:dyDescent="0.25">
      <c r="A257">
        <v>2013690605</v>
      </c>
      <c r="B257" t="s">
        <v>836</v>
      </c>
      <c r="C257" t="s">
        <v>1238</v>
      </c>
      <c r="D257" t="str">
        <f t="shared" si="3"/>
        <v>FURKAN  FİDAN</v>
      </c>
    </row>
    <row r="258" spans="1:4" x14ac:dyDescent="0.25">
      <c r="A258">
        <v>2013691001</v>
      </c>
      <c r="B258" t="s">
        <v>828</v>
      </c>
      <c r="C258" t="s">
        <v>1239</v>
      </c>
      <c r="D258" t="str">
        <f t="shared" ref="D258:D321" si="4">B258&amp;"  "&amp;C258</f>
        <v>BAYRAM  ALPASLAN</v>
      </c>
    </row>
    <row r="259" spans="1:4" x14ac:dyDescent="0.25">
      <c r="A259">
        <v>2013691019</v>
      </c>
      <c r="B259" t="s">
        <v>1158</v>
      </c>
      <c r="C259" t="s">
        <v>1240</v>
      </c>
      <c r="D259" t="str">
        <f t="shared" si="4"/>
        <v>HAKAN  İBİCİ</v>
      </c>
    </row>
    <row r="260" spans="1:4" x14ac:dyDescent="0.25">
      <c r="A260">
        <v>2013691027</v>
      </c>
      <c r="B260" t="s">
        <v>934</v>
      </c>
      <c r="C260" t="s">
        <v>1241</v>
      </c>
      <c r="D260" t="str">
        <f t="shared" si="4"/>
        <v>ALİ  MATUĞAN</v>
      </c>
    </row>
    <row r="261" spans="1:4" x14ac:dyDescent="0.25">
      <c r="A261">
        <v>2013691036</v>
      </c>
      <c r="B261" t="s">
        <v>1242</v>
      </c>
      <c r="C261" t="s">
        <v>992</v>
      </c>
      <c r="D261" t="str">
        <f t="shared" si="4"/>
        <v>ELİF  ÜNAL</v>
      </c>
    </row>
    <row r="262" spans="1:4" x14ac:dyDescent="0.25">
      <c r="A262">
        <v>2013691038</v>
      </c>
      <c r="B262" t="s">
        <v>1243</v>
      </c>
      <c r="C262" t="s">
        <v>1164</v>
      </c>
      <c r="D262" t="str">
        <f t="shared" si="4"/>
        <v>ÇİLEM  AKGÖÇ</v>
      </c>
    </row>
    <row r="263" spans="1:4" x14ac:dyDescent="0.25">
      <c r="A263">
        <v>2013691609</v>
      </c>
      <c r="B263" t="s">
        <v>1244</v>
      </c>
      <c r="C263" t="s">
        <v>1245</v>
      </c>
      <c r="D263" t="str">
        <f t="shared" si="4"/>
        <v>TAHİR  KÜRTÜLOĞLU</v>
      </c>
    </row>
    <row r="264" spans="1:4" x14ac:dyDescent="0.25">
      <c r="A264">
        <v>2013698012</v>
      </c>
      <c r="B264" t="s">
        <v>1246</v>
      </c>
      <c r="C264" t="s">
        <v>845</v>
      </c>
      <c r="D264" t="str">
        <f t="shared" si="4"/>
        <v>SADIK VELİ  ÇELİK</v>
      </c>
    </row>
    <row r="265" spans="1:4" x14ac:dyDescent="0.25">
      <c r="A265">
        <v>2013698048</v>
      </c>
      <c r="B265" t="s">
        <v>846</v>
      </c>
      <c r="C265" t="s">
        <v>1247</v>
      </c>
      <c r="D265" t="str">
        <f t="shared" si="4"/>
        <v>EMRAH  YILDIZ</v>
      </c>
    </row>
    <row r="266" spans="1:4" x14ac:dyDescent="0.25">
      <c r="A266">
        <v>2013698608</v>
      </c>
      <c r="B266" t="s">
        <v>1248</v>
      </c>
      <c r="C266" t="s">
        <v>1249</v>
      </c>
      <c r="D266" t="str">
        <f t="shared" si="4"/>
        <v>SEMRA  CENGİZ</v>
      </c>
    </row>
    <row r="267" spans="1:4" x14ac:dyDescent="0.25">
      <c r="A267">
        <v>2013699004</v>
      </c>
      <c r="B267" t="s">
        <v>973</v>
      </c>
      <c r="C267" t="s">
        <v>1250</v>
      </c>
      <c r="D267" t="str">
        <f t="shared" si="4"/>
        <v>MEHMET  ALTIPARMAK</v>
      </c>
    </row>
    <row r="268" spans="1:4" x14ac:dyDescent="0.25">
      <c r="A268">
        <v>2013699005</v>
      </c>
      <c r="B268" t="s">
        <v>961</v>
      </c>
      <c r="C268" t="s">
        <v>1251</v>
      </c>
      <c r="D268" t="str">
        <f t="shared" si="4"/>
        <v>DERYA  ASLAN</v>
      </c>
    </row>
    <row r="269" spans="1:4" x14ac:dyDescent="0.25">
      <c r="A269">
        <v>2013699007</v>
      </c>
      <c r="B269" t="s">
        <v>1098</v>
      </c>
      <c r="C269" t="s">
        <v>1252</v>
      </c>
      <c r="D269" t="str">
        <f t="shared" si="4"/>
        <v>İSMAİL  ATÇIOĞLU</v>
      </c>
    </row>
    <row r="270" spans="1:4" x14ac:dyDescent="0.25">
      <c r="A270">
        <v>2013699010</v>
      </c>
      <c r="B270" t="s">
        <v>1253</v>
      </c>
      <c r="C270" t="s">
        <v>1254</v>
      </c>
      <c r="D270" t="str">
        <f t="shared" si="4"/>
        <v>ŞADİYE  BAŞAR</v>
      </c>
    </row>
    <row r="271" spans="1:4" x14ac:dyDescent="0.25">
      <c r="A271">
        <v>2013699025</v>
      </c>
      <c r="B271" t="s">
        <v>1255</v>
      </c>
      <c r="C271" t="s">
        <v>1256</v>
      </c>
      <c r="D271" t="str">
        <f t="shared" si="4"/>
        <v>ÖMER GÜRKAN  İPEK</v>
      </c>
    </row>
    <row r="272" spans="1:4" x14ac:dyDescent="0.25">
      <c r="A272">
        <v>2013699036</v>
      </c>
      <c r="B272" t="s">
        <v>1257</v>
      </c>
      <c r="C272" t="s">
        <v>1137</v>
      </c>
      <c r="D272" t="str">
        <f t="shared" si="4"/>
        <v>UFUK İSMAİL  ÖZCAN</v>
      </c>
    </row>
    <row r="273" spans="1:4" x14ac:dyDescent="0.25">
      <c r="A273">
        <v>2013699050</v>
      </c>
      <c r="B273" t="s">
        <v>1258</v>
      </c>
      <c r="C273" t="s">
        <v>1259</v>
      </c>
      <c r="D273" t="str">
        <f t="shared" si="4"/>
        <v>ADEM  YİĞENOĞLU</v>
      </c>
    </row>
    <row r="274" spans="1:4" x14ac:dyDescent="0.25">
      <c r="A274">
        <v>2013699451</v>
      </c>
      <c r="B274" t="s">
        <v>1258</v>
      </c>
      <c r="C274" t="s">
        <v>1260</v>
      </c>
      <c r="D274" t="str">
        <f t="shared" si="4"/>
        <v>ADEM  AKBOĞA</v>
      </c>
    </row>
    <row r="275" spans="1:4" x14ac:dyDescent="0.25">
      <c r="A275">
        <v>2013699601</v>
      </c>
      <c r="B275" t="s">
        <v>1261</v>
      </c>
      <c r="C275" t="s">
        <v>1262</v>
      </c>
      <c r="D275" t="str">
        <f t="shared" si="4"/>
        <v>AHMET MESUT  GÜR</v>
      </c>
    </row>
    <row r="276" spans="1:4" x14ac:dyDescent="0.25">
      <c r="A276">
        <v>2013699610</v>
      </c>
      <c r="B276" t="s">
        <v>1263</v>
      </c>
      <c r="C276" t="s">
        <v>1264</v>
      </c>
      <c r="D276" t="str">
        <f t="shared" si="4"/>
        <v>ŞİRİN  DERİNSU</v>
      </c>
    </row>
    <row r="277" spans="1:4" x14ac:dyDescent="0.25">
      <c r="A277">
        <v>2015689045</v>
      </c>
      <c r="B277" t="s">
        <v>1265</v>
      </c>
      <c r="C277" t="s">
        <v>1076</v>
      </c>
      <c r="D277" t="str">
        <f t="shared" si="4"/>
        <v>MEHMET SEÇKİN  UÇAR</v>
      </c>
    </row>
    <row r="278" spans="1:4" x14ac:dyDescent="0.25">
      <c r="A278">
        <v>2014199009</v>
      </c>
      <c r="B278" t="s">
        <v>1122</v>
      </c>
      <c r="C278" t="s">
        <v>1266</v>
      </c>
      <c r="D278" t="str">
        <f t="shared" si="4"/>
        <v>SİNAN  CİNKARA</v>
      </c>
    </row>
    <row r="279" spans="1:4" x14ac:dyDescent="0.25">
      <c r="A279">
        <v>2014199019</v>
      </c>
      <c r="B279" t="s">
        <v>1267</v>
      </c>
      <c r="C279" t="s">
        <v>1268</v>
      </c>
      <c r="D279" t="str">
        <f t="shared" si="4"/>
        <v>ENES  GÜÇLÜ</v>
      </c>
    </row>
    <row r="280" spans="1:4" x14ac:dyDescent="0.25">
      <c r="A280">
        <v>2014199021</v>
      </c>
      <c r="B280" t="s">
        <v>1049</v>
      </c>
      <c r="C280" t="s">
        <v>1166</v>
      </c>
      <c r="D280" t="str">
        <f t="shared" si="4"/>
        <v>FATİH  KARA</v>
      </c>
    </row>
    <row r="281" spans="1:4" x14ac:dyDescent="0.25">
      <c r="A281">
        <v>2014199030</v>
      </c>
      <c r="B281" t="s">
        <v>1269</v>
      </c>
      <c r="C281" t="s">
        <v>1270</v>
      </c>
      <c r="D281" t="str">
        <f t="shared" si="4"/>
        <v>SUBUTAY KEMAL  KÜTÜK</v>
      </c>
    </row>
    <row r="282" spans="1:4" x14ac:dyDescent="0.25">
      <c r="A282">
        <v>2014199041</v>
      </c>
      <c r="B282" t="s">
        <v>1271</v>
      </c>
      <c r="C282" t="s">
        <v>1272</v>
      </c>
      <c r="D282" t="str">
        <f t="shared" si="4"/>
        <v>ŞABAN ONUR  TOK</v>
      </c>
    </row>
    <row r="283" spans="1:4" x14ac:dyDescent="0.25">
      <c r="A283">
        <v>2014209002</v>
      </c>
      <c r="B283" t="s">
        <v>1090</v>
      </c>
      <c r="C283" t="s">
        <v>1273</v>
      </c>
      <c r="D283" t="str">
        <f t="shared" si="4"/>
        <v>BURHAN  AYHAN</v>
      </c>
    </row>
    <row r="284" spans="1:4" x14ac:dyDescent="0.25">
      <c r="A284">
        <v>2014209004</v>
      </c>
      <c r="B284" t="s">
        <v>1274</v>
      </c>
      <c r="C284" t="s">
        <v>1275</v>
      </c>
      <c r="D284" t="str">
        <f t="shared" si="4"/>
        <v>EMRE  BOYLU</v>
      </c>
    </row>
    <row r="285" spans="1:4" x14ac:dyDescent="0.25">
      <c r="A285">
        <v>2014209008</v>
      </c>
      <c r="B285" t="s">
        <v>1276</v>
      </c>
      <c r="C285" t="s">
        <v>1277</v>
      </c>
      <c r="D285" t="str">
        <f t="shared" si="4"/>
        <v>MEVLÜT  GÜLTEKİN</v>
      </c>
    </row>
    <row r="286" spans="1:4" x14ac:dyDescent="0.25">
      <c r="A286">
        <v>2014209011</v>
      </c>
      <c r="B286" t="s">
        <v>1278</v>
      </c>
      <c r="C286" t="s">
        <v>1279</v>
      </c>
      <c r="D286" t="str">
        <f t="shared" si="4"/>
        <v>KEMAL  KARAKÖSE</v>
      </c>
    </row>
    <row r="287" spans="1:4" x14ac:dyDescent="0.25">
      <c r="A287">
        <v>2014209013</v>
      </c>
      <c r="B287" t="s">
        <v>1280</v>
      </c>
      <c r="C287" t="s">
        <v>1281</v>
      </c>
      <c r="D287" t="str">
        <f t="shared" si="4"/>
        <v>MUHAMMED  KURTGÖZ</v>
      </c>
    </row>
    <row r="288" spans="1:4" x14ac:dyDescent="0.25">
      <c r="A288">
        <v>2014209014</v>
      </c>
      <c r="B288" t="s">
        <v>1282</v>
      </c>
      <c r="C288" t="s">
        <v>1283</v>
      </c>
      <c r="D288" t="str">
        <f t="shared" si="4"/>
        <v>İLKER  KÜÇÜKTAMER</v>
      </c>
    </row>
    <row r="289" spans="1:4" x14ac:dyDescent="0.25">
      <c r="A289">
        <v>2014209016</v>
      </c>
      <c r="B289" t="s">
        <v>1284</v>
      </c>
      <c r="C289" t="s">
        <v>1285</v>
      </c>
      <c r="D289" t="str">
        <f t="shared" si="4"/>
        <v>YUNUS  ORHAN</v>
      </c>
    </row>
    <row r="290" spans="1:4" x14ac:dyDescent="0.25">
      <c r="A290">
        <v>2014209017</v>
      </c>
      <c r="B290" t="s">
        <v>1286</v>
      </c>
      <c r="C290" t="s">
        <v>1287</v>
      </c>
      <c r="D290" t="str">
        <f t="shared" si="4"/>
        <v>CAFER  ÖZYÜREK</v>
      </c>
    </row>
    <row r="291" spans="1:4" x14ac:dyDescent="0.25">
      <c r="A291">
        <v>2014209019</v>
      </c>
      <c r="B291" t="s">
        <v>1288</v>
      </c>
      <c r="C291" t="s">
        <v>1177</v>
      </c>
      <c r="D291" t="str">
        <f t="shared" si="4"/>
        <v>SEFA  SEDEFOĞLU</v>
      </c>
    </row>
    <row r="292" spans="1:4" x14ac:dyDescent="0.25">
      <c r="A292">
        <v>2014209021</v>
      </c>
      <c r="B292" t="s">
        <v>1289</v>
      </c>
      <c r="C292" t="s">
        <v>1290</v>
      </c>
      <c r="D292" t="str">
        <f t="shared" si="4"/>
        <v>GÜLRUŞEN  SÜTLÜ</v>
      </c>
    </row>
    <row r="293" spans="1:4" x14ac:dyDescent="0.25">
      <c r="A293">
        <v>2014209022</v>
      </c>
      <c r="B293" t="s">
        <v>1291</v>
      </c>
      <c r="C293" t="s">
        <v>1193</v>
      </c>
      <c r="D293" t="str">
        <f t="shared" si="4"/>
        <v>DERVİŞ  ŞAHİN</v>
      </c>
    </row>
    <row r="294" spans="1:4" x14ac:dyDescent="0.25">
      <c r="A294">
        <v>2014209023</v>
      </c>
      <c r="B294" t="s">
        <v>1292</v>
      </c>
      <c r="C294" t="s">
        <v>913</v>
      </c>
      <c r="D294" t="str">
        <f t="shared" si="4"/>
        <v>OSMAN NURİ  TANRIVERDİ</v>
      </c>
    </row>
    <row r="295" spans="1:4" x14ac:dyDescent="0.25">
      <c r="A295">
        <v>2014209025</v>
      </c>
      <c r="B295" t="s">
        <v>861</v>
      </c>
      <c r="C295" t="s">
        <v>1293</v>
      </c>
      <c r="D295" t="str">
        <f t="shared" si="4"/>
        <v>MUSTAFA  UZUN</v>
      </c>
    </row>
    <row r="296" spans="1:4" x14ac:dyDescent="0.25">
      <c r="A296">
        <v>2014211010</v>
      </c>
      <c r="B296" t="s">
        <v>1007</v>
      </c>
      <c r="C296" t="s">
        <v>1294</v>
      </c>
      <c r="D296" t="str">
        <f t="shared" si="4"/>
        <v>ORKUN  ERSOY</v>
      </c>
    </row>
    <row r="297" spans="1:4" x14ac:dyDescent="0.25">
      <c r="A297">
        <v>2014211011</v>
      </c>
      <c r="B297" t="s">
        <v>1295</v>
      </c>
      <c r="C297" t="s">
        <v>1296</v>
      </c>
      <c r="D297" t="str">
        <f t="shared" si="4"/>
        <v>HÜSEYİN UTKAN  GEDİKLİ</v>
      </c>
    </row>
    <row r="298" spans="1:4" x14ac:dyDescent="0.25">
      <c r="A298">
        <v>2014211021</v>
      </c>
      <c r="B298" t="s">
        <v>838</v>
      </c>
      <c r="C298" t="s">
        <v>1297</v>
      </c>
      <c r="D298" t="str">
        <f t="shared" si="4"/>
        <v>AHMET  KÜÇÜKKAYA</v>
      </c>
    </row>
    <row r="299" spans="1:4" x14ac:dyDescent="0.25">
      <c r="A299">
        <v>2014211027</v>
      </c>
      <c r="B299" t="s">
        <v>1298</v>
      </c>
      <c r="C299" t="s">
        <v>1299</v>
      </c>
      <c r="D299" t="str">
        <f t="shared" si="4"/>
        <v>YAKUP  SARI</v>
      </c>
    </row>
    <row r="300" spans="1:4" x14ac:dyDescent="0.25">
      <c r="A300">
        <v>2014211033</v>
      </c>
      <c r="B300" t="s">
        <v>836</v>
      </c>
      <c r="C300" t="s">
        <v>1300</v>
      </c>
      <c r="D300" t="str">
        <f t="shared" si="4"/>
        <v>FURKAN  YARIMBAŞ</v>
      </c>
    </row>
    <row r="301" spans="1:4" x14ac:dyDescent="0.25">
      <c r="A301">
        <v>2014211034</v>
      </c>
      <c r="B301" t="s">
        <v>928</v>
      </c>
      <c r="C301" t="s">
        <v>839</v>
      </c>
      <c r="D301" t="str">
        <f t="shared" si="4"/>
        <v>HÜSEYİN  YILDIRIM</v>
      </c>
    </row>
    <row r="302" spans="1:4" x14ac:dyDescent="0.25">
      <c r="A302">
        <v>2017698007</v>
      </c>
      <c r="B302" t="s">
        <v>838</v>
      </c>
      <c r="C302" t="s">
        <v>879</v>
      </c>
      <c r="D302" t="str">
        <f t="shared" si="4"/>
        <v>AHMET  ATEŞ</v>
      </c>
    </row>
    <row r="303" spans="1:4" x14ac:dyDescent="0.25">
      <c r="A303">
        <v>2014289005</v>
      </c>
      <c r="B303" t="s">
        <v>1301</v>
      </c>
      <c r="C303" t="s">
        <v>1001</v>
      </c>
      <c r="D303" t="str">
        <f t="shared" si="4"/>
        <v>UFUK  AVCI</v>
      </c>
    </row>
    <row r="304" spans="1:4" x14ac:dyDescent="0.25">
      <c r="A304">
        <v>2014289014</v>
      </c>
      <c r="B304" t="s">
        <v>1302</v>
      </c>
      <c r="C304" t="s">
        <v>1303</v>
      </c>
      <c r="D304" t="str">
        <f t="shared" si="4"/>
        <v>EYYUP  İÇEN</v>
      </c>
    </row>
    <row r="305" spans="1:4" x14ac:dyDescent="0.25">
      <c r="A305">
        <v>2014289019</v>
      </c>
      <c r="B305" t="s">
        <v>1304</v>
      </c>
      <c r="C305" t="s">
        <v>1305</v>
      </c>
      <c r="D305" t="str">
        <f t="shared" si="4"/>
        <v>EMİNE  KUÇİN SANDAL</v>
      </c>
    </row>
    <row r="306" spans="1:4" x14ac:dyDescent="0.25">
      <c r="A306">
        <v>2014289026</v>
      </c>
      <c r="B306" t="s">
        <v>1306</v>
      </c>
      <c r="C306" t="s">
        <v>1020</v>
      </c>
      <c r="D306" t="str">
        <f t="shared" si="4"/>
        <v>VELİ  SARITAŞ</v>
      </c>
    </row>
    <row r="307" spans="1:4" x14ac:dyDescent="0.25">
      <c r="A307">
        <v>2015688026</v>
      </c>
      <c r="B307" t="s">
        <v>1307</v>
      </c>
      <c r="C307" t="s">
        <v>804</v>
      </c>
      <c r="D307" t="str">
        <f t="shared" si="4"/>
        <v>ALİ CAN  GÜL</v>
      </c>
    </row>
    <row r="308" spans="1:4" x14ac:dyDescent="0.25">
      <c r="A308">
        <v>2016209605</v>
      </c>
      <c r="B308" t="s">
        <v>1308</v>
      </c>
      <c r="C308" t="s">
        <v>1309</v>
      </c>
      <c r="D308" t="str">
        <f t="shared" si="4"/>
        <v>MELİHA  ULAŞ</v>
      </c>
    </row>
    <row r="309" spans="1:4" x14ac:dyDescent="0.25">
      <c r="A309">
        <v>2015690023</v>
      </c>
      <c r="B309" t="s">
        <v>969</v>
      </c>
      <c r="C309" t="s">
        <v>1310</v>
      </c>
      <c r="D309" t="str">
        <f t="shared" si="4"/>
        <v>HALİL İBRAHİM  ESEN</v>
      </c>
    </row>
    <row r="310" spans="1:4" x14ac:dyDescent="0.25">
      <c r="A310">
        <v>2016690043</v>
      </c>
      <c r="B310" t="s">
        <v>1311</v>
      </c>
      <c r="C310" t="s">
        <v>1312</v>
      </c>
      <c r="D310" t="str">
        <f t="shared" si="4"/>
        <v>SELVER  UYĞUN</v>
      </c>
    </row>
    <row r="311" spans="1:4" x14ac:dyDescent="0.25">
      <c r="A311">
        <v>2016688036</v>
      </c>
      <c r="B311" t="s">
        <v>915</v>
      </c>
      <c r="C311" t="s">
        <v>1313</v>
      </c>
      <c r="D311" t="str">
        <f t="shared" si="4"/>
        <v>ÖMER FARUK  OĞUL</v>
      </c>
    </row>
    <row r="312" spans="1:4" x14ac:dyDescent="0.25">
      <c r="A312">
        <v>2016699007</v>
      </c>
      <c r="B312" t="s">
        <v>1138</v>
      </c>
      <c r="C312" t="s">
        <v>1001</v>
      </c>
      <c r="D312" t="str">
        <f t="shared" si="4"/>
        <v>RAMAZAN  AVCI</v>
      </c>
    </row>
    <row r="313" spans="1:4" x14ac:dyDescent="0.25">
      <c r="A313">
        <v>2014686003</v>
      </c>
      <c r="B313" t="s">
        <v>1314</v>
      </c>
      <c r="C313" t="s">
        <v>1251</v>
      </c>
      <c r="D313" t="str">
        <f t="shared" si="4"/>
        <v>MUTLU CAN  ASLAN</v>
      </c>
    </row>
    <row r="314" spans="1:4" x14ac:dyDescent="0.25">
      <c r="A314">
        <v>2014686012</v>
      </c>
      <c r="B314" t="s">
        <v>973</v>
      </c>
      <c r="C314" t="s">
        <v>1315</v>
      </c>
      <c r="D314" t="str">
        <f t="shared" si="4"/>
        <v>MEHMET  CULDAM</v>
      </c>
    </row>
    <row r="315" spans="1:4" x14ac:dyDescent="0.25">
      <c r="A315">
        <v>2014686015</v>
      </c>
      <c r="B315" t="s">
        <v>1316</v>
      </c>
      <c r="C315" t="s">
        <v>1006</v>
      </c>
      <c r="D315" t="str">
        <f t="shared" si="4"/>
        <v>FERDİ  ÇETİN</v>
      </c>
    </row>
    <row r="316" spans="1:4" x14ac:dyDescent="0.25">
      <c r="A316">
        <v>2014686016</v>
      </c>
      <c r="B316" t="s">
        <v>973</v>
      </c>
      <c r="C316" t="s">
        <v>1317</v>
      </c>
      <c r="D316" t="str">
        <f t="shared" si="4"/>
        <v>MEHMET  ÇOMAK</v>
      </c>
    </row>
    <row r="317" spans="1:4" x14ac:dyDescent="0.25">
      <c r="A317">
        <v>2014686017</v>
      </c>
      <c r="B317" t="s">
        <v>1318</v>
      </c>
      <c r="C317" t="s">
        <v>1124</v>
      </c>
      <c r="D317" t="str">
        <f t="shared" si="4"/>
        <v>AYSUN  DENİZ</v>
      </c>
    </row>
    <row r="318" spans="1:4" x14ac:dyDescent="0.25">
      <c r="A318">
        <v>2014686024</v>
      </c>
      <c r="B318" t="s">
        <v>1319</v>
      </c>
      <c r="C318" t="s">
        <v>1320</v>
      </c>
      <c r="D318" t="str">
        <f t="shared" si="4"/>
        <v>SAMET CAN  KAYA</v>
      </c>
    </row>
    <row r="319" spans="1:4" x14ac:dyDescent="0.25">
      <c r="A319">
        <v>2014686025</v>
      </c>
      <c r="B319" t="s">
        <v>1063</v>
      </c>
      <c r="C319" t="s">
        <v>1321</v>
      </c>
      <c r="D319" t="str">
        <f t="shared" si="4"/>
        <v>TANER  KICALI</v>
      </c>
    </row>
    <row r="320" spans="1:4" x14ac:dyDescent="0.25">
      <c r="A320">
        <v>2014686027</v>
      </c>
      <c r="B320" t="s">
        <v>1322</v>
      </c>
      <c r="C320" t="s">
        <v>1323</v>
      </c>
      <c r="D320" t="str">
        <f t="shared" si="4"/>
        <v>AHESTE  KISKAÇ</v>
      </c>
    </row>
    <row r="321" spans="1:4" x14ac:dyDescent="0.25">
      <c r="A321">
        <v>2014686030</v>
      </c>
      <c r="B321" t="s">
        <v>907</v>
      </c>
      <c r="C321" t="s">
        <v>1324</v>
      </c>
      <c r="D321" t="str">
        <f t="shared" si="4"/>
        <v>RESUL  MORGÜN</v>
      </c>
    </row>
    <row r="322" spans="1:4" x14ac:dyDescent="0.25">
      <c r="A322">
        <v>2014686034</v>
      </c>
      <c r="B322" t="s">
        <v>1325</v>
      </c>
      <c r="C322" t="s">
        <v>1326</v>
      </c>
      <c r="D322" t="str">
        <f t="shared" ref="D322:D385" si="5">B322&amp;"  "&amp;C322</f>
        <v>FATMA GÜL  ERDİM</v>
      </c>
    </row>
    <row r="323" spans="1:4" x14ac:dyDescent="0.25">
      <c r="A323">
        <v>2014686043</v>
      </c>
      <c r="B323" t="s">
        <v>1218</v>
      </c>
      <c r="C323" t="s">
        <v>1327</v>
      </c>
      <c r="D323" t="str">
        <f t="shared" si="5"/>
        <v>SEVİM  UÇAK</v>
      </c>
    </row>
    <row r="324" spans="1:4" x14ac:dyDescent="0.25">
      <c r="A324">
        <v>2014686045</v>
      </c>
      <c r="B324" t="s">
        <v>1071</v>
      </c>
      <c r="C324" t="s">
        <v>881</v>
      </c>
      <c r="D324" t="str">
        <f t="shared" si="5"/>
        <v>EMRULLAH  YAVUZ</v>
      </c>
    </row>
    <row r="325" spans="1:4" x14ac:dyDescent="0.25">
      <c r="A325">
        <v>2016690048</v>
      </c>
      <c r="B325" t="s">
        <v>1036</v>
      </c>
      <c r="C325" t="s">
        <v>930</v>
      </c>
      <c r="D325" t="str">
        <f t="shared" si="5"/>
        <v>BURAK  YILMAZ</v>
      </c>
    </row>
    <row r="326" spans="1:4" x14ac:dyDescent="0.25">
      <c r="A326">
        <v>2014686049</v>
      </c>
      <c r="B326" t="s">
        <v>1328</v>
      </c>
      <c r="C326" t="s">
        <v>930</v>
      </c>
      <c r="D326" t="str">
        <f t="shared" si="5"/>
        <v>VEYSİ  YILMAZ</v>
      </c>
    </row>
    <row r="327" spans="1:4" x14ac:dyDescent="0.25">
      <c r="A327">
        <v>2014687012</v>
      </c>
      <c r="B327" t="s">
        <v>973</v>
      </c>
      <c r="C327" t="s">
        <v>1127</v>
      </c>
      <c r="D327" t="str">
        <f t="shared" si="5"/>
        <v>MEHMET  ERKAN</v>
      </c>
    </row>
    <row r="328" spans="1:4" x14ac:dyDescent="0.25">
      <c r="A328">
        <v>2014687014</v>
      </c>
      <c r="B328" t="s">
        <v>1329</v>
      </c>
      <c r="C328" t="s">
        <v>1100</v>
      </c>
      <c r="D328" t="str">
        <f t="shared" si="5"/>
        <v>HALİM  GÖK</v>
      </c>
    </row>
    <row r="329" spans="1:4" x14ac:dyDescent="0.25">
      <c r="A329">
        <v>2014687018</v>
      </c>
      <c r="B329" t="s">
        <v>1330</v>
      </c>
      <c r="C329" t="s">
        <v>1331</v>
      </c>
      <c r="D329" t="str">
        <f t="shared" si="5"/>
        <v>GAMZEGÜL  KAMALAK</v>
      </c>
    </row>
    <row r="330" spans="1:4" x14ac:dyDescent="0.25">
      <c r="A330">
        <v>2014687028</v>
      </c>
      <c r="B330" t="s">
        <v>1332</v>
      </c>
      <c r="C330" t="s">
        <v>1333</v>
      </c>
      <c r="D330" t="str">
        <f t="shared" si="5"/>
        <v>SADEGÜL  KÖKSAL</v>
      </c>
    </row>
    <row r="331" spans="1:4" x14ac:dyDescent="0.25">
      <c r="A331">
        <v>2014687029</v>
      </c>
      <c r="B331" t="s">
        <v>1334</v>
      </c>
      <c r="C331" t="s">
        <v>1335</v>
      </c>
      <c r="D331" t="str">
        <f t="shared" si="5"/>
        <v>KARDELEN  KAYHAN</v>
      </c>
    </row>
    <row r="332" spans="1:4" x14ac:dyDescent="0.25">
      <c r="A332">
        <v>2016691029</v>
      </c>
      <c r="B332" t="s">
        <v>800</v>
      </c>
      <c r="C332" t="s">
        <v>1187</v>
      </c>
      <c r="D332" t="str">
        <f t="shared" si="5"/>
        <v>ÖMER  ÖZTÜRK</v>
      </c>
    </row>
    <row r="333" spans="1:4" x14ac:dyDescent="0.25">
      <c r="A333">
        <v>2014687042</v>
      </c>
      <c r="B333" t="s">
        <v>1336</v>
      </c>
      <c r="C333" t="s">
        <v>1337</v>
      </c>
      <c r="D333" t="str">
        <f t="shared" si="5"/>
        <v>BARAN  TORAMAN</v>
      </c>
    </row>
    <row r="334" spans="1:4" x14ac:dyDescent="0.25">
      <c r="A334">
        <v>2014688002</v>
      </c>
      <c r="B334" t="s">
        <v>1338</v>
      </c>
      <c r="C334" t="s">
        <v>1339</v>
      </c>
      <c r="D334" t="str">
        <f t="shared" si="5"/>
        <v>DİLAN  AKDOĞAN</v>
      </c>
    </row>
    <row r="335" spans="1:4" x14ac:dyDescent="0.25">
      <c r="A335">
        <v>2014688003</v>
      </c>
      <c r="B335" t="s">
        <v>861</v>
      </c>
      <c r="C335" t="s">
        <v>1340</v>
      </c>
      <c r="D335" t="str">
        <f t="shared" si="5"/>
        <v>MUSTAFA  AKILLIOĞLU</v>
      </c>
    </row>
    <row r="336" spans="1:4" x14ac:dyDescent="0.25">
      <c r="A336">
        <v>2014688012</v>
      </c>
      <c r="B336" t="s">
        <v>1174</v>
      </c>
      <c r="C336" t="s">
        <v>1341</v>
      </c>
      <c r="D336" t="str">
        <f t="shared" si="5"/>
        <v>TUĞBA  ÇAĞAL</v>
      </c>
    </row>
    <row r="337" spans="1:4" x14ac:dyDescent="0.25">
      <c r="A337">
        <v>2014688015</v>
      </c>
      <c r="B337" t="s">
        <v>1342</v>
      </c>
      <c r="C337" t="s">
        <v>1343</v>
      </c>
      <c r="D337" t="str">
        <f t="shared" si="5"/>
        <v>İBRAHİM NURULLAH  ÇOLÇİK</v>
      </c>
    </row>
    <row r="338" spans="1:4" x14ac:dyDescent="0.25">
      <c r="A338">
        <v>2014688020</v>
      </c>
      <c r="B338" t="s">
        <v>1344</v>
      </c>
      <c r="C338" t="s">
        <v>1345</v>
      </c>
      <c r="D338" t="str">
        <f t="shared" si="5"/>
        <v>BÜLENT  GÜNEŞ</v>
      </c>
    </row>
    <row r="339" spans="1:4" x14ac:dyDescent="0.25">
      <c r="A339">
        <v>2014688021</v>
      </c>
      <c r="B339" t="s">
        <v>1346</v>
      </c>
      <c r="C339" t="s">
        <v>1347</v>
      </c>
      <c r="D339" t="str">
        <f t="shared" si="5"/>
        <v>BATUKAN UĞUR  GÜRSOY</v>
      </c>
    </row>
    <row r="340" spans="1:4" x14ac:dyDescent="0.25">
      <c r="A340">
        <v>2014688024</v>
      </c>
      <c r="B340" t="s">
        <v>1348</v>
      </c>
      <c r="C340" t="s">
        <v>1349</v>
      </c>
      <c r="D340" t="str">
        <f t="shared" si="5"/>
        <v>FULDEN  KARAOĞLU</v>
      </c>
    </row>
    <row r="341" spans="1:4" x14ac:dyDescent="0.25">
      <c r="A341">
        <v>2014688031</v>
      </c>
      <c r="B341" t="s">
        <v>1350</v>
      </c>
      <c r="C341" t="s">
        <v>1351</v>
      </c>
      <c r="D341" t="str">
        <f t="shared" si="5"/>
        <v>BÜŞRA  OK</v>
      </c>
    </row>
    <row r="342" spans="1:4" x14ac:dyDescent="0.25">
      <c r="A342">
        <v>2014688033</v>
      </c>
      <c r="B342" t="s">
        <v>842</v>
      </c>
      <c r="C342" t="s">
        <v>1352</v>
      </c>
      <c r="D342" t="str">
        <f t="shared" si="5"/>
        <v>İBRAHİM  ÖZDEMİR</v>
      </c>
    </row>
    <row r="343" spans="1:4" x14ac:dyDescent="0.25">
      <c r="A343">
        <v>2014688035</v>
      </c>
      <c r="B343" t="s">
        <v>1036</v>
      </c>
      <c r="C343" t="s">
        <v>1187</v>
      </c>
      <c r="D343" t="str">
        <f t="shared" si="5"/>
        <v>BURAK  ÖZTÜRK</v>
      </c>
    </row>
    <row r="344" spans="1:4" x14ac:dyDescent="0.25">
      <c r="A344">
        <v>2014688042</v>
      </c>
      <c r="B344" t="s">
        <v>1353</v>
      </c>
      <c r="C344" t="s">
        <v>1354</v>
      </c>
      <c r="D344" t="str">
        <f t="shared" si="5"/>
        <v>MUSTAFA EREN  TOPALOĞLU</v>
      </c>
    </row>
    <row r="345" spans="1:4" x14ac:dyDescent="0.25">
      <c r="A345">
        <v>2014688046</v>
      </c>
      <c r="B345" t="s">
        <v>1355</v>
      </c>
      <c r="C345" t="s">
        <v>1356</v>
      </c>
      <c r="D345" t="str">
        <f t="shared" si="5"/>
        <v>SEMA  YALĞI</v>
      </c>
    </row>
    <row r="346" spans="1:4" x14ac:dyDescent="0.25">
      <c r="A346">
        <v>2014689003</v>
      </c>
      <c r="B346" t="s">
        <v>905</v>
      </c>
      <c r="C346" t="s">
        <v>1339</v>
      </c>
      <c r="D346" t="str">
        <f t="shared" si="5"/>
        <v>HARUN  AKDOĞAN</v>
      </c>
    </row>
    <row r="347" spans="1:4" x14ac:dyDescent="0.25">
      <c r="A347">
        <v>2014689012</v>
      </c>
      <c r="B347" t="s">
        <v>1357</v>
      </c>
      <c r="C347" t="s">
        <v>1358</v>
      </c>
      <c r="D347" t="str">
        <f t="shared" si="5"/>
        <v>MİKAİL  BİLGİN</v>
      </c>
    </row>
    <row r="348" spans="1:4" x14ac:dyDescent="0.25">
      <c r="A348">
        <v>2014689016</v>
      </c>
      <c r="B348" t="s">
        <v>1359</v>
      </c>
      <c r="C348" t="s">
        <v>1059</v>
      </c>
      <c r="D348" t="str">
        <f t="shared" si="5"/>
        <v>BAHRİ  CAN</v>
      </c>
    </row>
    <row r="349" spans="1:4" x14ac:dyDescent="0.25">
      <c r="A349">
        <v>2014689023</v>
      </c>
      <c r="B349" t="s">
        <v>1360</v>
      </c>
      <c r="C349" t="s">
        <v>1066</v>
      </c>
      <c r="D349" t="str">
        <f t="shared" si="5"/>
        <v>BERAT  DOĞAN</v>
      </c>
    </row>
    <row r="350" spans="1:4" x14ac:dyDescent="0.25">
      <c r="A350">
        <v>2014689027</v>
      </c>
      <c r="B350" t="s">
        <v>1036</v>
      </c>
      <c r="C350" t="s">
        <v>1361</v>
      </c>
      <c r="D350" t="str">
        <f t="shared" si="5"/>
        <v>BURAK  GÖNDER</v>
      </c>
    </row>
    <row r="351" spans="1:4" x14ac:dyDescent="0.25">
      <c r="A351">
        <v>2014689045</v>
      </c>
      <c r="B351" t="s">
        <v>861</v>
      </c>
      <c r="C351" t="s">
        <v>1362</v>
      </c>
      <c r="D351" t="str">
        <f t="shared" si="5"/>
        <v>MUSTAFA  TEMURTAŞ</v>
      </c>
    </row>
    <row r="352" spans="1:4" x14ac:dyDescent="0.25">
      <c r="A352">
        <v>2014689046</v>
      </c>
      <c r="B352" t="s">
        <v>1363</v>
      </c>
      <c r="C352" t="s">
        <v>1068</v>
      </c>
      <c r="D352" t="str">
        <f t="shared" si="5"/>
        <v>SIRRI FATİH  YALÇINKAYA</v>
      </c>
    </row>
    <row r="353" spans="1:4" x14ac:dyDescent="0.25">
      <c r="A353">
        <v>2014689048</v>
      </c>
      <c r="B353" t="s">
        <v>1364</v>
      </c>
      <c r="C353" t="s">
        <v>1247</v>
      </c>
      <c r="D353" t="str">
        <f t="shared" si="5"/>
        <v>HAMDİ  YILDIZ</v>
      </c>
    </row>
    <row r="354" spans="1:4" x14ac:dyDescent="0.25">
      <c r="A354">
        <v>2014689049</v>
      </c>
      <c r="B354" t="s">
        <v>1359</v>
      </c>
      <c r="C354" t="s">
        <v>930</v>
      </c>
      <c r="D354" t="str">
        <f t="shared" si="5"/>
        <v>BAHRİ  YILMAZ</v>
      </c>
    </row>
    <row r="355" spans="1:4" x14ac:dyDescent="0.25">
      <c r="A355">
        <v>2014690008</v>
      </c>
      <c r="B355" t="s">
        <v>1365</v>
      </c>
      <c r="C355" t="s">
        <v>1366</v>
      </c>
      <c r="D355" t="str">
        <f t="shared" si="5"/>
        <v>NURULLAH  BAĞRA</v>
      </c>
    </row>
    <row r="356" spans="1:4" x14ac:dyDescent="0.25">
      <c r="A356">
        <v>2014690011</v>
      </c>
      <c r="B356" t="s">
        <v>987</v>
      </c>
      <c r="C356" t="s">
        <v>1367</v>
      </c>
      <c r="D356" t="str">
        <f t="shared" si="5"/>
        <v>CEYLAN  ÇAKAR</v>
      </c>
    </row>
    <row r="357" spans="1:4" x14ac:dyDescent="0.25">
      <c r="A357">
        <v>2014690013</v>
      </c>
      <c r="B357" t="s">
        <v>1368</v>
      </c>
      <c r="C357" t="s">
        <v>919</v>
      </c>
      <c r="D357" t="str">
        <f t="shared" si="5"/>
        <v>MESUT CAN  ÇALIŞKAN</v>
      </c>
    </row>
    <row r="358" spans="1:4" x14ac:dyDescent="0.25">
      <c r="A358">
        <v>2014690018</v>
      </c>
      <c r="B358" t="s">
        <v>1369</v>
      </c>
      <c r="C358" t="s">
        <v>1065</v>
      </c>
      <c r="D358" t="str">
        <f t="shared" si="5"/>
        <v>ERSAN  GEZER</v>
      </c>
    </row>
    <row r="359" spans="1:4" x14ac:dyDescent="0.25">
      <c r="A359">
        <v>2014690021</v>
      </c>
      <c r="B359" t="s">
        <v>1370</v>
      </c>
      <c r="C359" t="s">
        <v>1054</v>
      </c>
      <c r="D359" t="str">
        <f t="shared" si="5"/>
        <v>ENGİN  GÜNGÖR</v>
      </c>
    </row>
    <row r="360" spans="1:4" x14ac:dyDescent="0.25">
      <c r="A360">
        <v>2014690022</v>
      </c>
      <c r="B360" t="s">
        <v>1304</v>
      </c>
      <c r="C360" t="s">
        <v>1371</v>
      </c>
      <c r="D360" t="str">
        <f t="shared" si="5"/>
        <v>EMİNE  HARŞIT</v>
      </c>
    </row>
    <row r="361" spans="1:4" x14ac:dyDescent="0.25">
      <c r="A361">
        <v>2014690025</v>
      </c>
      <c r="B361" t="s">
        <v>1372</v>
      </c>
      <c r="C361" t="s">
        <v>1373</v>
      </c>
      <c r="D361" t="str">
        <f t="shared" si="5"/>
        <v>EDA  KARATEKİN</v>
      </c>
    </row>
    <row r="362" spans="1:4" x14ac:dyDescent="0.25">
      <c r="A362">
        <v>2014690037</v>
      </c>
      <c r="B362" t="s">
        <v>1063</v>
      </c>
      <c r="C362" t="s">
        <v>1374</v>
      </c>
      <c r="D362" t="str">
        <f t="shared" si="5"/>
        <v>TANER  SAVUR</v>
      </c>
    </row>
    <row r="363" spans="1:4" x14ac:dyDescent="0.25">
      <c r="A363">
        <v>2014690048</v>
      </c>
      <c r="B363" t="s">
        <v>1276</v>
      </c>
      <c r="C363" t="s">
        <v>1247</v>
      </c>
      <c r="D363" t="str">
        <f t="shared" si="5"/>
        <v>MEVLÜT  YILDIZ</v>
      </c>
    </row>
    <row r="364" spans="1:4" x14ac:dyDescent="0.25">
      <c r="A364">
        <v>2014690050</v>
      </c>
      <c r="B364" t="s">
        <v>1375</v>
      </c>
      <c r="C364" t="s">
        <v>1376</v>
      </c>
      <c r="D364" t="str">
        <f t="shared" si="5"/>
        <v>GÜLGÜN  YİLDİZ</v>
      </c>
    </row>
    <row r="365" spans="1:4" x14ac:dyDescent="0.25">
      <c r="A365">
        <v>2014691001</v>
      </c>
      <c r="B365" t="s">
        <v>1372</v>
      </c>
      <c r="C365" t="s">
        <v>1377</v>
      </c>
      <c r="D365" t="str">
        <f t="shared" si="5"/>
        <v>EDA  AK</v>
      </c>
    </row>
    <row r="366" spans="1:4" x14ac:dyDescent="0.25">
      <c r="A366">
        <v>2014691010</v>
      </c>
      <c r="B366" t="s">
        <v>859</v>
      </c>
      <c r="C366" t="s">
        <v>1001</v>
      </c>
      <c r="D366" t="str">
        <f t="shared" si="5"/>
        <v>SİBEL  AVCI</v>
      </c>
    </row>
    <row r="367" spans="1:4" x14ac:dyDescent="0.25">
      <c r="A367">
        <v>2014691011</v>
      </c>
      <c r="B367" t="s">
        <v>1378</v>
      </c>
      <c r="C367" t="s">
        <v>1379</v>
      </c>
      <c r="D367" t="str">
        <f t="shared" si="5"/>
        <v>ABDULKERİM  BAYSAL</v>
      </c>
    </row>
    <row r="368" spans="1:4" x14ac:dyDescent="0.25">
      <c r="A368">
        <v>2014691013</v>
      </c>
      <c r="B368" t="s">
        <v>934</v>
      </c>
      <c r="C368" t="s">
        <v>1380</v>
      </c>
      <c r="D368" t="str">
        <f t="shared" si="5"/>
        <v>ALİ  BOĞA</v>
      </c>
    </row>
    <row r="369" spans="1:4" x14ac:dyDescent="0.25">
      <c r="A369">
        <v>2014691023</v>
      </c>
      <c r="B369" t="s">
        <v>1381</v>
      </c>
      <c r="C369" t="s">
        <v>1224</v>
      </c>
      <c r="D369" t="str">
        <f t="shared" si="5"/>
        <v>NİLAY  GÜNAY</v>
      </c>
    </row>
    <row r="370" spans="1:4" x14ac:dyDescent="0.25">
      <c r="A370">
        <v>2014691026</v>
      </c>
      <c r="B370" t="s">
        <v>1382</v>
      </c>
      <c r="C370" t="s">
        <v>1383</v>
      </c>
      <c r="D370" t="str">
        <f t="shared" si="5"/>
        <v>EBRU  KARABULUT</v>
      </c>
    </row>
    <row r="371" spans="1:4" x14ac:dyDescent="0.25">
      <c r="A371">
        <v>2014691031</v>
      </c>
      <c r="B371" t="s">
        <v>1384</v>
      </c>
      <c r="C371" t="s">
        <v>1385</v>
      </c>
      <c r="D371" t="str">
        <f t="shared" si="5"/>
        <v>GÜLSÜM  OSKAN</v>
      </c>
    </row>
    <row r="372" spans="1:4" x14ac:dyDescent="0.25">
      <c r="A372">
        <v>2014691046</v>
      </c>
      <c r="B372" t="s">
        <v>895</v>
      </c>
      <c r="C372" t="s">
        <v>1386</v>
      </c>
      <c r="D372" t="str">
        <f t="shared" si="5"/>
        <v>GÖKHAN  UÇAN</v>
      </c>
    </row>
    <row r="373" spans="1:4" x14ac:dyDescent="0.25">
      <c r="A373">
        <v>2014698004</v>
      </c>
      <c r="B373" t="s">
        <v>877</v>
      </c>
      <c r="C373" t="s">
        <v>1387</v>
      </c>
      <c r="D373" t="str">
        <f t="shared" si="5"/>
        <v>SAMET  ATASOY</v>
      </c>
    </row>
    <row r="374" spans="1:4" x14ac:dyDescent="0.25">
      <c r="A374">
        <v>2014698005</v>
      </c>
      <c r="B374" t="s">
        <v>1388</v>
      </c>
      <c r="C374" t="s">
        <v>1389</v>
      </c>
      <c r="D374" t="str">
        <f t="shared" si="5"/>
        <v>ERGİN  AYDINALP</v>
      </c>
    </row>
    <row r="375" spans="1:4" x14ac:dyDescent="0.25">
      <c r="A375">
        <v>2014698009</v>
      </c>
      <c r="B375" t="s">
        <v>1390</v>
      </c>
      <c r="C375" t="s">
        <v>1391</v>
      </c>
      <c r="D375" t="str">
        <f t="shared" si="5"/>
        <v>LÜTFİCAN  ÇEVİK</v>
      </c>
    </row>
    <row r="376" spans="1:4" x14ac:dyDescent="0.25">
      <c r="A376">
        <v>2014698011</v>
      </c>
      <c r="B376" t="s">
        <v>1392</v>
      </c>
      <c r="C376" t="s">
        <v>1124</v>
      </c>
      <c r="D376" t="str">
        <f t="shared" si="5"/>
        <v>SAİT  DENİZ</v>
      </c>
    </row>
    <row r="377" spans="1:4" x14ac:dyDescent="0.25">
      <c r="A377">
        <v>2014698015</v>
      </c>
      <c r="B377" t="s">
        <v>1393</v>
      </c>
      <c r="C377" t="s">
        <v>1394</v>
      </c>
      <c r="D377" t="str">
        <f t="shared" si="5"/>
        <v>AYKUT  DURU</v>
      </c>
    </row>
    <row r="378" spans="1:4" x14ac:dyDescent="0.25">
      <c r="A378">
        <v>2014698041</v>
      </c>
      <c r="B378" t="s">
        <v>846</v>
      </c>
      <c r="C378" t="s">
        <v>1395</v>
      </c>
      <c r="D378" t="str">
        <f t="shared" si="5"/>
        <v>EMRAH  ÖZDOĞAN</v>
      </c>
    </row>
    <row r="379" spans="1:4" x14ac:dyDescent="0.25">
      <c r="A379">
        <v>2014698042</v>
      </c>
      <c r="B379" t="s">
        <v>1122</v>
      </c>
      <c r="C379" t="s">
        <v>981</v>
      </c>
      <c r="D379" t="str">
        <f t="shared" si="5"/>
        <v>SİNAN  PAMUK</v>
      </c>
    </row>
    <row r="380" spans="1:4" x14ac:dyDescent="0.25">
      <c r="A380">
        <v>2014698050</v>
      </c>
      <c r="B380" t="s">
        <v>934</v>
      </c>
      <c r="C380" t="s">
        <v>1396</v>
      </c>
      <c r="D380" t="str">
        <f t="shared" si="5"/>
        <v>ALİ  YERDELEN</v>
      </c>
    </row>
    <row r="381" spans="1:4" x14ac:dyDescent="0.25">
      <c r="A381">
        <v>2014699012</v>
      </c>
      <c r="B381" t="s">
        <v>1397</v>
      </c>
      <c r="C381" t="s">
        <v>1398</v>
      </c>
      <c r="D381" t="str">
        <f t="shared" si="5"/>
        <v>İZZETTİN  AYDEMİR</v>
      </c>
    </row>
    <row r="382" spans="1:4" x14ac:dyDescent="0.25">
      <c r="A382">
        <v>2014699020</v>
      </c>
      <c r="B382" t="s">
        <v>1253</v>
      </c>
      <c r="C382" t="s">
        <v>921</v>
      </c>
      <c r="D382" t="str">
        <f t="shared" si="5"/>
        <v>ŞADİYE  DEMİR</v>
      </c>
    </row>
    <row r="383" spans="1:4" x14ac:dyDescent="0.25">
      <c r="A383">
        <v>2014699025</v>
      </c>
      <c r="B383" t="s">
        <v>861</v>
      </c>
      <c r="C383" t="s">
        <v>1127</v>
      </c>
      <c r="D383" t="str">
        <f t="shared" si="5"/>
        <v>MUSTAFA  ERKAN</v>
      </c>
    </row>
    <row r="384" spans="1:4" x14ac:dyDescent="0.25">
      <c r="A384">
        <v>2014699046</v>
      </c>
      <c r="B384" t="s">
        <v>838</v>
      </c>
      <c r="C384" t="s">
        <v>992</v>
      </c>
      <c r="D384" t="str">
        <f t="shared" si="5"/>
        <v>AHMET  ÜNAL</v>
      </c>
    </row>
    <row r="385" spans="1:4" x14ac:dyDescent="0.25">
      <c r="A385">
        <v>2014199602</v>
      </c>
      <c r="B385" t="s">
        <v>1399</v>
      </c>
      <c r="C385" t="s">
        <v>1400</v>
      </c>
      <c r="D385" t="str">
        <f t="shared" si="5"/>
        <v>KEMAL ÖZGÜR  EVRAN</v>
      </c>
    </row>
    <row r="386" spans="1:4" x14ac:dyDescent="0.25">
      <c r="A386">
        <v>2014199607</v>
      </c>
      <c r="B386" t="s">
        <v>1365</v>
      </c>
      <c r="C386" t="s">
        <v>1401</v>
      </c>
      <c r="D386" t="str">
        <f t="shared" ref="D386:D449" si="6">B386&amp;"  "&amp;C386</f>
        <v>NURULLAH  ORUÇ</v>
      </c>
    </row>
    <row r="387" spans="1:4" x14ac:dyDescent="0.25">
      <c r="A387">
        <v>2014209601</v>
      </c>
      <c r="B387" t="s">
        <v>1402</v>
      </c>
      <c r="C387" t="s">
        <v>1403</v>
      </c>
      <c r="D387" t="str">
        <f t="shared" si="6"/>
        <v>BARIŞ  SEYİS</v>
      </c>
    </row>
    <row r="388" spans="1:4" x14ac:dyDescent="0.25">
      <c r="A388">
        <v>2014209604</v>
      </c>
      <c r="B388" t="s">
        <v>861</v>
      </c>
      <c r="C388" t="s">
        <v>887</v>
      </c>
      <c r="D388" t="str">
        <f t="shared" si="6"/>
        <v>MUSTAFA  AKBULUT</v>
      </c>
    </row>
    <row r="389" spans="1:4" x14ac:dyDescent="0.25">
      <c r="A389">
        <v>2014211601</v>
      </c>
      <c r="B389" t="s">
        <v>973</v>
      </c>
      <c r="C389" t="s">
        <v>1294</v>
      </c>
      <c r="D389" t="str">
        <f t="shared" si="6"/>
        <v>MEHMET  ERSOY</v>
      </c>
    </row>
    <row r="390" spans="1:4" x14ac:dyDescent="0.25">
      <c r="A390">
        <v>2014211602</v>
      </c>
      <c r="B390" t="s">
        <v>1404</v>
      </c>
      <c r="C390" t="s">
        <v>1405</v>
      </c>
      <c r="D390" t="str">
        <f t="shared" si="6"/>
        <v>MEHMET ALİ  ÇAĞLAYAN</v>
      </c>
    </row>
    <row r="391" spans="1:4" x14ac:dyDescent="0.25">
      <c r="A391">
        <v>2014289604</v>
      </c>
      <c r="B391" t="s">
        <v>861</v>
      </c>
      <c r="C391" t="s">
        <v>851</v>
      </c>
      <c r="D391" t="str">
        <f t="shared" si="6"/>
        <v>MUSTAFA  KOÇ</v>
      </c>
    </row>
    <row r="392" spans="1:4" x14ac:dyDescent="0.25">
      <c r="A392">
        <v>2014289606</v>
      </c>
      <c r="B392" t="s">
        <v>1406</v>
      </c>
      <c r="C392" t="s">
        <v>1407</v>
      </c>
      <c r="D392" t="str">
        <f t="shared" si="6"/>
        <v>NURİCAN  TAŞTEKİN</v>
      </c>
    </row>
    <row r="393" spans="1:4" x14ac:dyDescent="0.25">
      <c r="A393">
        <v>2014687612</v>
      </c>
      <c r="B393" t="s">
        <v>1408</v>
      </c>
      <c r="C393" t="s">
        <v>1409</v>
      </c>
      <c r="D393" t="str">
        <f t="shared" si="6"/>
        <v>SEZER  ŞAKİR</v>
      </c>
    </row>
    <row r="394" spans="1:4" x14ac:dyDescent="0.25">
      <c r="A394">
        <v>2014688602</v>
      </c>
      <c r="B394" t="s">
        <v>961</v>
      </c>
      <c r="C394" t="s">
        <v>1410</v>
      </c>
      <c r="D394" t="str">
        <f t="shared" si="6"/>
        <v>DERYA  CUMUR</v>
      </c>
    </row>
    <row r="395" spans="1:4" x14ac:dyDescent="0.25">
      <c r="A395">
        <v>2014688603</v>
      </c>
      <c r="B395" t="s">
        <v>1411</v>
      </c>
      <c r="C395" t="s">
        <v>1412</v>
      </c>
      <c r="D395" t="str">
        <f t="shared" si="6"/>
        <v>HURŞİT YASİN  PEKŞEN</v>
      </c>
    </row>
    <row r="396" spans="1:4" x14ac:dyDescent="0.25">
      <c r="A396">
        <v>2014689603</v>
      </c>
      <c r="B396" t="s">
        <v>1036</v>
      </c>
      <c r="C396" t="s">
        <v>1413</v>
      </c>
      <c r="D396" t="str">
        <f t="shared" si="6"/>
        <v>BURAK  PEKER</v>
      </c>
    </row>
    <row r="397" spans="1:4" x14ac:dyDescent="0.25">
      <c r="A397">
        <v>2014689605</v>
      </c>
      <c r="B397" t="s">
        <v>846</v>
      </c>
      <c r="C397" t="s">
        <v>894</v>
      </c>
      <c r="D397" t="str">
        <f t="shared" si="6"/>
        <v>EMRAH  BİÇER</v>
      </c>
    </row>
    <row r="398" spans="1:4" x14ac:dyDescent="0.25">
      <c r="A398">
        <v>2014689606</v>
      </c>
      <c r="B398" t="s">
        <v>1414</v>
      </c>
      <c r="C398" t="s">
        <v>1415</v>
      </c>
      <c r="D398" t="str">
        <f t="shared" si="6"/>
        <v>FİKRİYE  MANDACI</v>
      </c>
    </row>
    <row r="399" spans="1:4" x14ac:dyDescent="0.25">
      <c r="A399">
        <v>2014689612</v>
      </c>
      <c r="B399" t="s">
        <v>1284</v>
      </c>
      <c r="C399" t="s">
        <v>1416</v>
      </c>
      <c r="D399" t="str">
        <f t="shared" si="6"/>
        <v>YUNUS  KARACA</v>
      </c>
    </row>
    <row r="400" spans="1:4" x14ac:dyDescent="0.25">
      <c r="A400">
        <v>2014690603</v>
      </c>
      <c r="B400" t="s">
        <v>1417</v>
      </c>
      <c r="C400" t="s">
        <v>1418</v>
      </c>
      <c r="D400" t="str">
        <f t="shared" si="6"/>
        <v>İSA  TUĞRAL</v>
      </c>
    </row>
    <row r="401" spans="1:4" x14ac:dyDescent="0.25">
      <c r="A401">
        <v>2014690607</v>
      </c>
      <c r="B401" t="s">
        <v>1419</v>
      </c>
      <c r="C401" t="s">
        <v>1420</v>
      </c>
      <c r="D401" t="str">
        <f t="shared" si="6"/>
        <v>SEDA NUR  GENÇDAL</v>
      </c>
    </row>
    <row r="402" spans="1:4" x14ac:dyDescent="0.25">
      <c r="A402">
        <v>2014690610</v>
      </c>
      <c r="B402" t="s">
        <v>859</v>
      </c>
      <c r="C402" t="s">
        <v>1421</v>
      </c>
      <c r="D402" t="str">
        <f t="shared" si="6"/>
        <v>SİBEL  AKÇAM</v>
      </c>
    </row>
    <row r="403" spans="1:4" x14ac:dyDescent="0.25">
      <c r="A403">
        <v>2014690612</v>
      </c>
      <c r="B403" t="s">
        <v>926</v>
      </c>
      <c r="C403" t="s">
        <v>1422</v>
      </c>
      <c r="D403" t="str">
        <f t="shared" si="6"/>
        <v>UĞUR  ÖLDÜR</v>
      </c>
    </row>
    <row r="404" spans="1:4" x14ac:dyDescent="0.25">
      <c r="A404">
        <v>2014691600</v>
      </c>
      <c r="B404" t="s">
        <v>1402</v>
      </c>
      <c r="C404" t="s">
        <v>1423</v>
      </c>
      <c r="D404" t="str">
        <f t="shared" si="6"/>
        <v>BARIŞ  AKKAYA</v>
      </c>
    </row>
    <row r="405" spans="1:4" x14ac:dyDescent="0.25">
      <c r="A405">
        <v>2014691606</v>
      </c>
      <c r="B405" t="s">
        <v>1424</v>
      </c>
      <c r="C405" t="s">
        <v>1320</v>
      </c>
      <c r="D405" t="str">
        <f t="shared" si="6"/>
        <v>MEHMET ŞERİF  KAYA</v>
      </c>
    </row>
    <row r="406" spans="1:4" x14ac:dyDescent="0.25">
      <c r="A406">
        <v>2014691614</v>
      </c>
      <c r="B406" t="s">
        <v>1298</v>
      </c>
      <c r="C406" t="s">
        <v>1425</v>
      </c>
      <c r="D406" t="str">
        <f t="shared" si="6"/>
        <v>YAKUP  GÖKDENİZ</v>
      </c>
    </row>
    <row r="407" spans="1:4" x14ac:dyDescent="0.25">
      <c r="A407">
        <v>2014698600</v>
      </c>
      <c r="B407" t="s">
        <v>1258</v>
      </c>
      <c r="C407" t="s">
        <v>1270</v>
      </c>
      <c r="D407" t="str">
        <f t="shared" si="6"/>
        <v>ADEM  KÜTÜK</v>
      </c>
    </row>
    <row r="408" spans="1:4" x14ac:dyDescent="0.25">
      <c r="A408">
        <v>2014698615</v>
      </c>
      <c r="B408" t="s">
        <v>1038</v>
      </c>
      <c r="C408" t="s">
        <v>1426</v>
      </c>
      <c r="D408" t="str">
        <f t="shared" si="6"/>
        <v>SERKAN  KÜÇÜKAKÇALI</v>
      </c>
    </row>
    <row r="409" spans="1:4" x14ac:dyDescent="0.25">
      <c r="A409">
        <v>2014698616</v>
      </c>
      <c r="B409" t="s">
        <v>1301</v>
      </c>
      <c r="C409" t="s">
        <v>1362</v>
      </c>
      <c r="D409" t="str">
        <f t="shared" si="6"/>
        <v>UFUK  TEMURTAŞ</v>
      </c>
    </row>
    <row r="410" spans="1:4" x14ac:dyDescent="0.25">
      <c r="A410">
        <v>2014687400</v>
      </c>
      <c r="B410" t="s">
        <v>1427</v>
      </c>
      <c r="C410" t="s">
        <v>1165</v>
      </c>
      <c r="D410" t="str">
        <f t="shared" si="6"/>
        <v>OSMAN  GÜVEN</v>
      </c>
    </row>
    <row r="411" spans="1:4" x14ac:dyDescent="0.25">
      <c r="A411">
        <v>2014209400</v>
      </c>
      <c r="B411" t="s">
        <v>1208</v>
      </c>
      <c r="C411" t="s">
        <v>1428</v>
      </c>
      <c r="D411" t="str">
        <f t="shared" si="6"/>
        <v>MAHMUT  OBUZ</v>
      </c>
    </row>
    <row r="412" spans="1:4" x14ac:dyDescent="0.25">
      <c r="A412">
        <v>2015690042</v>
      </c>
      <c r="B412" t="s">
        <v>1274</v>
      </c>
      <c r="C412" t="s">
        <v>1429</v>
      </c>
      <c r="D412" t="str">
        <f t="shared" si="6"/>
        <v>EMRE  ŞİMŞEK</v>
      </c>
    </row>
    <row r="413" spans="1:4" x14ac:dyDescent="0.25">
      <c r="A413">
        <v>2015686041</v>
      </c>
      <c r="B413" t="s">
        <v>1430</v>
      </c>
      <c r="C413" t="s">
        <v>1431</v>
      </c>
      <c r="D413" t="str">
        <f t="shared" si="6"/>
        <v>RUMEYSA YASEMEN  TUTAR</v>
      </c>
    </row>
    <row r="414" spans="1:4" x14ac:dyDescent="0.25">
      <c r="A414">
        <v>2015688028</v>
      </c>
      <c r="B414" t="s">
        <v>1432</v>
      </c>
      <c r="C414" t="s">
        <v>1433</v>
      </c>
      <c r="D414" t="str">
        <f t="shared" si="6"/>
        <v>BERİVAN  GÜZEL</v>
      </c>
    </row>
    <row r="415" spans="1:4" x14ac:dyDescent="0.25">
      <c r="A415">
        <v>2015690013</v>
      </c>
      <c r="B415" t="s">
        <v>1434</v>
      </c>
      <c r="C415" t="s">
        <v>1435</v>
      </c>
      <c r="D415" t="str">
        <f t="shared" si="6"/>
        <v>ERAY ANIL CAN  BİLİCİ</v>
      </c>
    </row>
    <row r="416" spans="1:4" x14ac:dyDescent="0.25">
      <c r="A416">
        <v>2015689030</v>
      </c>
      <c r="B416" t="s">
        <v>973</v>
      </c>
      <c r="C416" t="s">
        <v>1436</v>
      </c>
      <c r="D416" t="str">
        <f t="shared" si="6"/>
        <v>MEHMET  KUZEY</v>
      </c>
    </row>
    <row r="417" spans="1:4" x14ac:dyDescent="0.25">
      <c r="A417">
        <v>2015199021</v>
      </c>
      <c r="B417" t="s">
        <v>1437</v>
      </c>
      <c r="C417" t="s">
        <v>1438</v>
      </c>
      <c r="D417" t="str">
        <f t="shared" si="6"/>
        <v>DÖNE  BAKCA</v>
      </c>
    </row>
    <row r="418" spans="1:4" x14ac:dyDescent="0.25">
      <c r="A418">
        <v>2015699004</v>
      </c>
      <c r="B418" t="s">
        <v>1211</v>
      </c>
      <c r="C418" t="s">
        <v>1439</v>
      </c>
      <c r="D418" t="str">
        <f t="shared" si="6"/>
        <v>AYŞE  BOYRAZ</v>
      </c>
    </row>
    <row r="419" spans="1:4" x14ac:dyDescent="0.25">
      <c r="A419">
        <v>2015691031</v>
      </c>
      <c r="B419" t="s">
        <v>1079</v>
      </c>
      <c r="C419" t="s">
        <v>891</v>
      </c>
      <c r="D419" t="str">
        <f t="shared" si="6"/>
        <v>MESUT  KARATAŞ</v>
      </c>
    </row>
    <row r="420" spans="1:4" x14ac:dyDescent="0.25">
      <c r="A420">
        <v>2015211011</v>
      </c>
      <c r="B420" t="s">
        <v>1440</v>
      </c>
      <c r="C420" t="s">
        <v>1441</v>
      </c>
      <c r="D420" t="str">
        <f t="shared" si="6"/>
        <v>CUMALİ  CANPOLAT</v>
      </c>
    </row>
    <row r="421" spans="1:4" x14ac:dyDescent="0.25">
      <c r="A421">
        <v>2015698002</v>
      </c>
      <c r="B421" t="s">
        <v>888</v>
      </c>
      <c r="C421" t="s">
        <v>1442</v>
      </c>
      <c r="D421" t="str">
        <f t="shared" si="6"/>
        <v>KADRİYE  ALIÇ</v>
      </c>
    </row>
    <row r="422" spans="1:4" x14ac:dyDescent="0.25">
      <c r="A422">
        <v>2015689022</v>
      </c>
      <c r="B422" t="s">
        <v>1443</v>
      </c>
      <c r="C422" t="s">
        <v>1268</v>
      </c>
      <c r="D422" t="str">
        <f t="shared" si="6"/>
        <v>TOLGAHAN  GÜÇLÜ</v>
      </c>
    </row>
    <row r="423" spans="1:4" x14ac:dyDescent="0.25">
      <c r="A423">
        <v>2015691026</v>
      </c>
      <c r="B423" t="s">
        <v>867</v>
      </c>
      <c r="C423" t="s">
        <v>1268</v>
      </c>
      <c r="D423" t="str">
        <f t="shared" si="6"/>
        <v>OKAN  GÜÇLÜ</v>
      </c>
    </row>
    <row r="424" spans="1:4" x14ac:dyDescent="0.25">
      <c r="A424">
        <v>2015691004</v>
      </c>
      <c r="B424" t="s">
        <v>1444</v>
      </c>
      <c r="C424" t="s">
        <v>1442</v>
      </c>
      <c r="D424" t="str">
        <f t="shared" si="6"/>
        <v>REYHANİ  ALIÇ</v>
      </c>
    </row>
    <row r="425" spans="1:4" x14ac:dyDescent="0.25">
      <c r="A425">
        <v>2015689001</v>
      </c>
      <c r="B425" t="s">
        <v>1445</v>
      </c>
      <c r="C425" t="s">
        <v>1446</v>
      </c>
      <c r="D425" t="str">
        <f t="shared" si="6"/>
        <v>MEVLÜT CAN  AĞCA</v>
      </c>
    </row>
    <row r="426" spans="1:4" x14ac:dyDescent="0.25">
      <c r="A426">
        <v>2015687013</v>
      </c>
      <c r="B426" t="s">
        <v>1447</v>
      </c>
      <c r="C426" t="s">
        <v>1448</v>
      </c>
      <c r="D426" t="str">
        <f t="shared" si="6"/>
        <v>CENNET  ÇINAR</v>
      </c>
    </row>
    <row r="427" spans="1:4" x14ac:dyDescent="0.25">
      <c r="A427">
        <v>2015689051</v>
      </c>
      <c r="B427" t="s">
        <v>1158</v>
      </c>
      <c r="C427" t="s">
        <v>986</v>
      </c>
      <c r="D427" t="str">
        <f t="shared" si="6"/>
        <v>HAKAN  YÜCE</v>
      </c>
    </row>
    <row r="428" spans="1:4" x14ac:dyDescent="0.25">
      <c r="A428">
        <v>2015699039</v>
      </c>
      <c r="B428" t="s">
        <v>1449</v>
      </c>
      <c r="C428" t="s">
        <v>1450</v>
      </c>
      <c r="D428" t="str">
        <f t="shared" si="6"/>
        <v>ABDULLAH  ŞAYBAK</v>
      </c>
    </row>
    <row r="429" spans="1:4" x14ac:dyDescent="0.25">
      <c r="A429">
        <v>2015689021</v>
      </c>
      <c r="B429" t="s">
        <v>1096</v>
      </c>
      <c r="C429" t="s">
        <v>1451</v>
      </c>
      <c r="D429" t="str">
        <f t="shared" si="6"/>
        <v>YUSUF  GÖKMEN</v>
      </c>
    </row>
    <row r="430" spans="1:4" x14ac:dyDescent="0.25">
      <c r="A430">
        <v>2015699014</v>
      </c>
      <c r="B430" t="s">
        <v>1208</v>
      </c>
      <c r="C430" t="s">
        <v>1452</v>
      </c>
      <c r="D430" t="str">
        <f t="shared" si="6"/>
        <v>MAHMUT  DÜZGÜN</v>
      </c>
    </row>
    <row r="431" spans="1:4" x14ac:dyDescent="0.25">
      <c r="A431">
        <v>2015690020</v>
      </c>
      <c r="B431" t="s">
        <v>861</v>
      </c>
      <c r="C431" t="s">
        <v>1453</v>
      </c>
      <c r="D431" t="str">
        <f t="shared" si="6"/>
        <v>MUSTAFA  ERDEM</v>
      </c>
    </row>
    <row r="432" spans="1:4" x14ac:dyDescent="0.25">
      <c r="A432">
        <v>2015690029</v>
      </c>
      <c r="B432" t="s">
        <v>1454</v>
      </c>
      <c r="C432" t="s">
        <v>1165</v>
      </c>
      <c r="D432" t="str">
        <f t="shared" si="6"/>
        <v>İBRAHİM ETHEM  GÜVEN</v>
      </c>
    </row>
    <row r="433" spans="1:4" x14ac:dyDescent="0.25">
      <c r="A433">
        <v>2015686019</v>
      </c>
      <c r="B433" t="s">
        <v>1455</v>
      </c>
      <c r="C433" t="s">
        <v>1456</v>
      </c>
      <c r="D433" t="str">
        <f t="shared" si="6"/>
        <v>GÜLŞAH  GÖKDEMİR</v>
      </c>
    </row>
    <row r="434" spans="1:4" x14ac:dyDescent="0.25">
      <c r="A434">
        <v>2015199023</v>
      </c>
      <c r="B434" t="s">
        <v>1457</v>
      </c>
      <c r="C434" t="s">
        <v>1458</v>
      </c>
      <c r="D434" t="str">
        <f t="shared" si="6"/>
        <v>ALİ MERT  KIYIKSAN</v>
      </c>
    </row>
    <row r="435" spans="1:4" x14ac:dyDescent="0.25">
      <c r="A435">
        <v>2015687007</v>
      </c>
      <c r="B435" t="s">
        <v>1459</v>
      </c>
      <c r="C435" t="s">
        <v>1460</v>
      </c>
      <c r="D435" t="str">
        <f t="shared" si="6"/>
        <v>ESER  BOZEL</v>
      </c>
    </row>
    <row r="436" spans="1:4" x14ac:dyDescent="0.25">
      <c r="A436">
        <v>2015289026</v>
      </c>
      <c r="B436" t="s">
        <v>895</v>
      </c>
      <c r="C436" t="s">
        <v>1461</v>
      </c>
      <c r="D436" t="str">
        <f t="shared" si="6"/>
        <v>GÖKHAN  ORÇUN</v>
      </c>
    </row>
    <row r="437" spans="1:4" x14ac:dyDescent="0.25">
      <c r="A437">
        <v>2015211005</v>
      </c>
      <c r="B437" t="s">
        <v>1462</v>
      </c>
      <c r="C437" t="s">
        <v>1463</v>
      </c>
      <c r="D437" t="str">
        <f t="shared" si="6"/>
        <v>BİLAL KEMAL  AYGÜN</v>
      </c>
    </row>
    <row r="438" spans="1:4" x14ac:dyDescent="0.25">
      <c r="A438">
        <v>2015690017</v>
      </c>
      <c r="B438" t="s">
        <v>1459</v>
      </c>
      <c r="C438" t="s">
        <v>1464</v>
      </c>
      <c r="D438" t="str">
        <f t="shared" si="6"/>
        <v>ESER  DEMİRDÜZEN</v>
      </c>
    </row>
    <row r="439" spans="1:4" x14ac:dyDescent="0.25">
      <c r="A439">
        <v>2015199009</v>
      </c>
      <c r="B439" t="s">
        <v>908</v>
      </c>
      <c r="C439" t="s">
        <v>1465</v>
      </c>
      <c r="D439" t="str">
        <f t="shared" si="6"/>
        <v>ÖZKAN  BOZ</v>
      </c>
    </row>
    <row r="440" spans="1:4" x14ac:dyDescent="0.25">
      <c r="A440">
        <v>2016686022</v>
      </c>
      <c r="B440" t="s">
        <v>1466</v>
      </c>
      <c r="C440" t="s">
        <v>1181</v>
      </c>
      <c r="D440" t="str">
        <f t="shared" si="6"/>
        <v>ADNAN MENDERES  EREN</v>
      </c>
    </row>
    <row r="441" spans="1:4" x14ac:dyDescent="0.25">
      <c r="A441">
        <v>2015698029</v>
      </c>
      <c r="B441" t="s">
        <v>982</v>
      </c>
      <c r="C441" t="s">
        <v>1166</v>
      </c>
      <c r="D441" t="str">
        <f t="shared" si="6"/>
        <v>FATMA  KARA</v>
      </c>
    </row>
    <row r="442" spans="1:4" x14ac:dyDescent="0.25">
      <c r="A442">
        <v>2015690049</v>
      </c>
      <c r="B442" t="s">
        <v>1467</v>
      </c>
      <c r="C442" t="s">
        <v>881</v>
      </c>
      <c r="D442" t="str">
        <f t="shared" si="6"/>
        <v>DOĞUKAN  YAVUZ</v>
      </c>
    </row>
    <row r="443" spans="1:4" x14ac:dyDescent="0.25">
      <c r="A443">
        <v>2015688005</v>
      </c>
      <c r="B443" t="s">
        <v>953</v>
      </c>
      <c r="C443" t="s">
        <v>1468</v>
      </c>
      <c r="D443" t="str">
        <f t="shared" si="6"/>
        <v>FUNDA  ALKIŞ</v>
      </c>
    </row>
    <row r="444" spans="1:4" x14ac:dyDescent="0.25">
      <c r="A444">
        <v>2015690015</v>
      </c>
      <c r="B444" t="s">
        <v>1469</v>
      </c>
      <c r="C444" t="s">
        <v>1470</v>
      </c>
      <c r="D444" t="str">
        <f t="shared" si="6"/>
        <v>ZÜBEYİR  ÇINGIL</v>
      </c>
    </row>
    <row r="445" spans="1:4" x14ac:dyDescent="0.25">
      <c r="A445">
        <v>2016289607</v>
      </c>
      <c r="B445" t="s">
        <v>987</v>
      </c>
      <c r="C445" t="s">
        <v>1471</v>
      </c>
      <c r="D445" t="str">
        <f t="shared" si="6"/>
        <v>CEYLAN  POLAT</v>
      </c>
    </row>
    <row r="446" spans="1:4" x14ac:dyDescent="0.25">
      <c r="A446">
        <v>2015688023</v>
      </c>
      <c r="B446" t="s">
        <v>1472</v>
      </c>
      <c r="C446" t="s">
        <v>1181</v>
      </c>
      <c r="D446" t="str">
        <f t="shared" si="6"/>
        <v>CELİL  EREN</v>
      </c>
    </row>
    <row r="447" spans="1:4" x14ac:dyDescent="0.25">
      <c r="A447">
        <v>2015209018</v>
      </c>
      <c r="B447" t="s">
        <v>1304</v>
      </c>
      <c r="C447" t="s">
        <v>1473</v>
      </c>
      <c r="D447" t="str">
        <f t="shared" si="6"/>
        <v>EMİNE  ÜVEYİK</v>
      </c>
    </row>
    <row r="448" spans="1:4" x14ac:dyDescent="0.25">
      <c r="A448">
        <v>2015211041</v>
      </c>
      <c r="B448" t="s">
        <v>1033</v>
      </c>
      <c r="C448" t="s">
        <v>1474</v>
      </c>
      <c r="D448" t="str">
        <f t="shared" si="6"/>
        <v>MURAT  YİĞİT</v>
      </c>
    </row>
    <row r="449" spans="1:4" x14ac:dyDescent="0.25">
      <c r="A449">
        <v>2015690026</v>
      </c>
      <c r="B449" t="s">
        <v>1067</v>
      </c>
      <c r="C449" t="s">
        <v>1475</v>
      </c>
      <c r="D449" t="str">
        <f t="shared" si="6"/>
        <v>PELİN  GÖZGEÇ</v>
      </c>
    </row>
    <row r="450" spans="1:4" x14ac:dyDescent="0.25">
      <c r="A450">
        <v>2015686007</v>
      </c>
      <c r="B450" t="s">
        <v>1476</v>
      </c>
      <c r="C450" t="s">
        <v>879</v>
      </c>
      <c r="D450" t="str">
        <f t="shared" ref="D450:D513" si="7">B450&amp;"  "&amp;C450</f>
        <v>ÖMÜR  ATEŞ</v>
      </c>
    </row>
    <row r="451" spans="1:4" x14ac:dyDescent="0.25">
      <c r="A451">
        <v>2015688007</v>
      </c>
      <c r="B451" t="s">
        <v>878</v>
      </c>
      <c r="C451" t="s">
        <v>1477</v>
      </c>
      <c r="D451" t="str">
        <f t="shared" si="7"/>
        <v>ERGÜN  ATAŞ</v>
      </c>
    </row>
    <row r="452" spans="1:4" x14ac:dyDescent="0.25">
      <c r="A452">
        <v>2015686021</v>
      </c>
      <c r="B452" t="s">
        <v>973</v>
      </c>
      <c r="C452" t="s">
        <v>1478</v>
      </c>
      <c r="D452" t="str">
        <f t="shared" si="7"/>
        <v>MEHMET  KAÇAR</v>
      </c>
    </row>
    <row r="453" spans="1:4" x14ac:dyDescent="0.25">
      <c r="A453">
        <v>2015698014</v>
      </c>
      <c r="B453" t="s">
        <v>1029</v>
      </c>
      <c r="C453" t="s">
        <v>1479</v>
      </c>
      <c r="D453" t="str">
        <f t="shared" si="7"/>
        <v>ONUR  ÇARIK</v>
      </c>
    </row>
    <row r="454" spans="1:4" x14ac:dyDescent="0.25">
      <c r="A454">
        <v>2015209008</v>
      </c>
      <c r="B454" t="s">
        <v>975</v>
      </c>
      <c r="C454" t="s">
        <v>1480</v>
      </c>
      <c r="D454" t="str">
        <f t="shared" si="7"/>
        <v>ÖZLEM  GÜNER KÖSEHAN</v>
      </c>
    </row>
    <row r="455" spans="1:4" x14ac:dyDescent="0.25">
      <c r="A455">
        <v>2015689009</v>
      </c>
      <c r="B455" t="s">
        <v>861</v>
      </c>
      <c r="C455" t="s">
        <v>1006</v>
      </c>
      <c r="D455" t="str">
        <f t="shared" si="7"/>
        <v>MUSTAFA  ÇETİN</v>
      </c>
    </row>
    <row r="456" spans="1:4" x14ac:dyDescent="0.25">
      <c r="A456">
        <v>2015690003</v>
      </c>
      <c r="B456" t="s">
        <v>1481</v>
      </c>
      <c r="C456" t="s">
        <v>1482</v>
      </c>
      <c r="D456" t="str">
        <f t="shared" si="7"/>
        <v>GİZEM  AĞIRTMIŞ</v>
      </c>
    </row>
    <row r="457" spans="1:4" x14ac:dyDescent="0.25">
      <c r="A457">
        <v>2015289016</v>
      </c>
      <c r="B457" t="s">
        <v>850</v>
      </c>
      <c r="C457" t="s">
        <v>1483</v>
      </c>
      <c r="D457" t="str">
        <f t="shared" si="7"/>
        <v>SELÇUK  GÖKÇE</v>
      </c>
    </row>
    <row r="458" spans="1:4" x14ac:dyDescent="0.25">
      <c r="A458">
        <v>2015698044</v>
      </c>
      <c r="B458" t="s">
        <v>1484</v>
      </c>
      <c r="C458" t="s">
        <v>1408</v>
      </c>
      <c r="D458" t="str">
        <f t="shared" si="7"/>
        <v>PEYMAN  SEZER</v>
      </c>
    </row>
    <row r="459" spans="1:4" x14ac:dyDescent="0.25">
      <c r="A459">
        <v>2015690035</v>
      </c>
      <c r="B459" t="s">
        <v>1485</v>
      </c>
      <c r="C459" t="s">
        <v>1486</v>
      </c>
      <c r="D459" t="str">
        <f t="shared" si="7"/>
        <v>EYLÜL  MİNİK</v>
      </c>
    </row>
    <row r="460" spans="1:4" x14ac:dyDescent="0.25">
      <c r="A460">
        <v>2015211004</v>
      </c>
      <c r="B460" t="s">
        <v>1487</v>
      </c>
      <c r="C460" t="s">
        <v>1001</v>
      </c>
      <c r="D460" t="str">
        <f t="shared" si="7"/>
        <v>DOĞAN CAN  AVCI</v>
      </c>
    </row>
    <row r="461" spans="1:4" x14ac:dyDescent="0.25">
      <c r="A461">
        <v>2015687012</v>
      </c>
      <c r="B461" t="s">
        <v>1488</v>
      </c>
      <c r="C461" t="s">
        <v>1006</v>
      </c>
      <c r="D461" t="str">
        <f t="shared" si="7"/>
        <v>SELMA  ÇETİN</v>
      </c>
    </row>
    <row r="462" spans="1:4" x14ac:dyDescent="0.25">
      <c r="A462">
        <v>2015211024</v>
      </c>
      <c r="B462" t="s">
        <v>1301</v>
      </c>
      <c r="C462" t="s">
        <v>1279</v>
      </c>
      <c r="D462" t="str">
        <f t="shared" si="7"/>
        <v>UFUK  KARAKÖSE</v>
      </c>
    </row>
    <row r="463" spans="1:4" x14ac:dyDescent="0.25">
      <c r="A463">
        <v>2015688039</v>
      </c>
      <c r="B463" t="s">
        <v>1489</v>
      </c>
      <c r="C463" t="s">
        <v>1352</v>
      </c>
      <c r="D463" t="str">
        <f t="shared" si="7"/>
        <v>ALİ GÖKHAN  ÖZDEMİR</v>
      </c>
    </row>
    <row r="464" spans="1:4" x14ac:dyDescent="0.25">
      <c r="A464">
        <v>2015689023</v>
      </c>
      <c r="B464" t="s">
        <v>1490</v>
      </c>
      <c r="C464" t="s">
        <v>1491</v>
      </c>
      <c r="D464" t="str">
        <f t="shared" si="7"/>
        <v>AHMET DERVİŞ  GÜLAL</v>
      </c>
    </row>
    <row r="465" spans="1:4" x14ac:dyDescent="0.25">
      <c r="A465">
        <v>2015211012</v>
      </c>
      <c r="B465" t="s">
        <v>1098</v>
      </c>
      <c r="C465" t="s">
        <v>1030</v>
      </c>
      <c r="D465" t="str">
        <f t="shared" si="7"/>
        <v>İSMAİL  ÇAKIR</v>
      </c>
    </row>
    <row r="466" spans="1:4" x14ac:dyDescent="0.25">
      <c r="A466">
        <v>2016209013</v>
      </c>
      <c r="B466" t="s">
        <v>1492</v>
      </c>
      <c r="C466" t="s">
        <v>908</v>
      </c>
      <c r="D466" t="str">
        <f t="shared" si="7"/>
        <v>MERT  ÖZKAN</v>
      </c>
    </row>
    <row r="467" spans="1:4" x14ac:dyDescent="0.25">
      <c r="A467">
        <v>2015688024</v>
      </c>
      <c r="B467" t="s">
        <v>1493</v>
      </c>
      <c r="C467" t="s">
        <v>1294</v>
      </c>
      <c r="D467" t="str">
        <f t="shared" si="7"/>
        <v>BÜŞRA ASENA  ERSOY</v>
      </c>
    </row>
    <row r="468" spans="1:4" x14ac:dyDescent="0.25">
      <c r="A468">
        <v>2015691025</v>
      </c>
      <c r="B468" t="s">
        <v>1494</v>
      </c>
      <c r="C468" t="s">
        <v>878</v>
      </c>
      <c r="D468" t="str">
        <f t="shared" si="7"/>
        <v>HARZEM  ERGÜN</v>
      </c>
    </row>
    <row r="469" spans="1:4" x14ac:dyDescent="0.25">
      <c r="A469">
        <v>2015199006</v>
      </c>
      <c r="B469" t="s">
        <v>1495</v>
      </c>
      <c r="C469" t="s">
        <v>1496</v>
      </c>
      <c r="D469" t="str">
        <f t="shared" si="7"/>
        <v>İRFAN  AYYILDIZ</v>
      </c>
    </row>
    <row r="470" spans="1:4" x14ac:dyDescent="0.25">
      <c r="A470">
        <v>2015698049</v>
      </c>
      <c r="B470" t="s">
        <v>1497</v>
      </c>
      <c r="C470" t="s">
        <v>1156</v>
      </c>
      <c r="D470" t="str">
        <f t="shared" si="7"/>
        <v>MUHAMMET ZEKİ  VARAN</v>
      </c>
    </row>
    <row r="471" spans="1:4" x14ac:dyDescent="0.25">
      <c r="A471">
        <v>2015698010</v>
      </c>
      <c r="B471" t="s">
        <v>1498</v>
      </c>
      <c r="C471" t="s">
        <v>1499</v>
      </c>
      <c r="D471" t="str">
        <f t="shared" si="7"/>
        <v>AYSUN DURSUN  BOSTANCI</v>
      </c>
    </row>
    <row r="472" spans="1:4" x14ac:dyDescent="0.25">
      <c r="A472">
        <v>2015211040</v>
      </c>
      <c r="B472" t="s">
        <v>914</v>
      </c>
      <c r="C472" t="s">
        <v>1500</v>
      </c>
      <c r="D472" t="str">
        <f t="shared" si="7"/>
        <v>MÜCAHİT  ULUDAĞ</v>
      </c>
    </row>
    <row r="473" spans="1:4" x14ac:dyDescent="0.25">
      <c r="A473">
        <v>2015690031</v>
      </c>
      <c r="B473" t="s">
        <v>1501</v>
      </c>
      <c r="C473" t="s">
        <v>1502</v>
      </c>
      <c r="D473" t="str">
        <f t="shared" si="7"/>
        <v>TANSU  KAR</v>
      </c>
    </row>
    <row r="474" spans="1:4" x14ac:dyDescent="0.25">
      <c r="A474">
        <v>2015687027</v>
      </c>
      <c r="B474" t="s">
        <v>936</v>
      </c>
      <c r="C474" t="s">
        <v>1165</v>
      </c>
      <c r="D474" t="str">
        <f t="shared" si="7"/>
        <v>YASİN  GÜVEN</v>
      </c>
    </row>
    <row r="475" spans="1:4" x14ac:dyDescent="0.25">
      <c r="A475">
        <v>2015211025</v>
      </c>
      <c r="B475" t="s">
        <v>1033</v>
      </c>
      <c r="C475" t="s">
        <v>1503</v>
      </c>
      <c r="D475" t="str">
        <f t="shared" si="7"/>
        <v>MURAT  KILIÇOĞLU</v>
      </c>
    </row>
    <row r="476" spans="1:4" x14ac:dyDescent="0.25">
      <c r="A476">
        <v>2015211015</v>
      </c>
      <c r="B476" t="s">
        <v>1504</v>
      </c>
      <c r="C476" t="s">
        <v>1505</v>
      </c>
      <c r="D476" t="str">
        <f t="shared" si="7"/>
        <v>MUHAMMED SEDAT  DOLAŞ</v>
      </c>
    </row>
    <row r="477" spans="1:4" x14ac:dyDescent="0.25">
      <c r="A477">
        <v>2015289007</v>
      </c>
      <c r="B477" t="s">
        <v>1506</v>
      </c>
      <c r="C477" t="s">
        <v>1507</v>
      </c>
      <c r="D477" t="str">
        <f t="shared" si="7"/>
        <v>ABDURRAHMAN  BEGDAŞ</v>
      </c>
    </row>
    <row r="478" spans="1:4" x14ac:dyDescent="0.25">
      <c r="A478">
        <v>2015698051</v>
      </c>
      <c r="B478" t="s">
        <v>1508</v>
      </c>
      <c r="C478" t="s">
        <v>1509</v>
      </c>
      <c r="D478" t="str">
        <f t="shared" si="7"/>
        <v>NESLİHAN  YÖRÜGER</v>
      </c>
    </row>
    <row r="479" spans="1:4" x14ac:dyDescent="0.25">
      <c r="A479">
        <v>2015699050</v>
      </c>
      <c r="B479" t="s">
        <v>934</v>
      </c>
      <c r="C479" t="s">
        <v>1509</v>
      </c>
      <c r="D479" t="str">
        <f t="shared" si="7"/>
        <v>ALİ  YÖRÜGER</v>
      </c>
    </row>
    <row r="480" spans="1:4" x14ac:dyDescent="0.25">
      <c r="A480">
        <v>2015689046</v>
      </c>
      <c r="B480" t="s">
        <v>1301</v>
      </c>
      <c r="C480" t="s">
        <v>992</v>
      </c>
      <c r="D480" t="str">
        <f t="shared" si="7"/>
        <v>UFUK  ÜNAL</v>
      </c>
    </row>
    <row r="481" spans="1:4" x14ac:dyDescent="0.25">
      <c r="A481">
        <v>2015698026</v>
      </c>
      <c r="B481" t="s">
        <v>1510</v>
      </c>
      <c r="C481" t="s">
        <v>1511</v>
      </c>
      <c r="D481" t="str">
        <f t="shared" si="7"/>
        <v>SEDA  YARAR</v>
      </c>
    </row>
    <row r="482" spans="1:4" x14ac:dyDescent="0.25">
      <c r="A482">
        <v>2015686049</v>
      </c>
      <c r="B482" t="s">
        <v>1512</v>
      </c>
      <c r="C482" t="s">
        <v>1513</v>
      </c>
      <c r="D482" t="str">
        <f t="shared" si="7"/>
        <v>SEYRAN  YILDIRIM ACIMIŞ</v>
      </c>
    </row>
    <row r="483" spans="1:4" x14ac:dyDescent="0.25">
      <c r="A483">
        <v>2015690030</v>
      </c>
      <c r="B483" t="s">
        <v>1514</v>
      </c>
      <c r="C483" t="s">
        <v>1515</v>
      </c>
      <c r="D483" t="str">
        <f t="shared" si="7"/>
        <v>GANİME  IRMAK</v>
      </c>
    </row>
    <row r="484" spans="1:4" x14ac:dyDescent="0.25">
      <c r="A484">
        <v>2015689005</v>
      </c>
      <c r="B484" t="s">
        <v>1516</v>
      </c>
      <c r="C484" t="s">
        <v>1251</v>
      </c>
      <c r="D484" t="str">
        <f t="shared" si="7"/>
        <v>HALE  ASLAN</v>
      </c>
    </row>
    <row r="485" spans="1:4" x14ac:dyDescent="0.25">
      <c r="A485">
        <v>2015698035</v>
      </c>
      <c r="B485" t="s">
        <v>1517</v>
      </c>
      <c r="C485" t="s">
        <v>1518</v>
      </c>
      <c r="D485" t="str">
        <f t="shared" si="7"/>
        <v>MUSTAFA BURAK  ÖZAKÇAOĞLU</v>
      </c>
    </row>
    <row r="486" spans="1:4" x14ac:dyDescent="0.25">
      <c r="A486">
        <v>2016690028</v>
      </c>
      <c r="B486" t="s">
        <v>1519</v>
      </c>
      <c r="C486" t="s">
        <v>1520</v>
      </c>
      <c r="D486" t="str">
        <f t="shared" si="7"/>
        <v>FURKAN MEHMET  KÖLAY</v>
      </c>
    </row>
    <row r="487" spans="1:4" x14ac:dyDescent="0.25">
      <c r="A487">
        <v>2015686024</v>
      </c>
      <c r="B487" t="s">
        <v>1521</v>
      </c>
      <c r="C487" t="s">
        <v>1522</v>
      </c>
      <c r="D487" t="str">
        <f t="shared" si="7"/>
        <v>MUHAMMET ENES  KARACAN</v>
      </c>
    </row>
    <row r="488" spans="1:4" x14ac:dyDescent="0.25">
      <c r="A488">
        <v>2015211017</v>
      </c>
      <c r="B488" t="s">
        <v>1523</v>
      </c>
      <c r="C488" t="s">
        <v>1524</v>
      </c>
      <c r="D488" t="str">
        <f t="shared" si="7"/>
        <v>RECEP  DÖRTGÖZ</v>
      </c>
    </row>
    <row r="489" spans="1:4" x14ac:dyDescent="0.25">
      <c r="A489">
        <v>2017690601</v>
      </c>
      <c r="B489" t="s">
        <v>1525</v>
      </c>
      <c r="C489" t="s">
        <v>1113</v>
      </c>
      <c r="D489" t="str">
        <f t="shared" si="7"/>
        <v>BÜŞRA DÖNE  ÜSTÜN</v>
      </c>
    </row>
    <row r="490" spans="1:4" x14ac:dyDescent="0.25">
      <c r="A490">
        <v>2015688032</v>
      </c>
      <c r="B490" t="s">
        <v>1114</v>
      </c>
      <c r="C490" t="s">
        <v>1019</v>
      </c>
      <c r="D490" t="str">
        <f t="shared" si="7"/>
        <v>İLKNUR  KOCAKAPLAN</v>
      </c>
    </row>
    <row r="491" spans="1:4" x14ac:dyDescent="0.25">
      <c r="A491">
        <v>2015686038</v>
      </c>
      <c r="B491" t="s">
        <v>838</v>
      </c>
      <c r="C491" t="s">
        <v>1526</v>
      </c>
      <c r="D491" t="str">
        <f t="shared" si="7"/>
        <v>AHMET  TURĞUT</v>
      </c>
    </row>
    <row r="492" spans="1:4" x14ac:dyDescent="0.25">
      <c r="A492">
        <v>2015687033</v>
      </c>
      <c r="B492" t="s">
        <v>1527</v>
      </c>
      <c r="C492" t="s">
        <v>1166</v>
      </c>
      <c r="D492" t="str">
        <f t="shared" si="7"/>
        <v>VEDAT  KARA</v>
      </c>
    </row>
    <row r="493" spans="1:4" x14ac:dyDescent="0.25">
      <c r="A493">
        <v>2015686051</v>
      </c>
      <c r="B493" t="s">
        <v>800</v>
      </c>
      <c r="C493" t="s">
        <v>986</v>
      </c>
      <c r="D493" t="str">
        <f t="shared" si="7"/>
        <v>ÖMER  YÜCE</v>
      </c>
    </row>
    <row r="494" spans="1:4" x14ac:dyDescent="0.25">
      <c r="A494">
        <v>2015689025</v>
      </c>
      <c r="B494" t="s">
        <v>1528</v>
      </c>
      <c r="C494" t="s">
        <v>1529</v>
      </c>
      <c r="D494" t="str">
        <f t="shared" si="7"/>
        <v>MEHMET ÖZCAN  İNCEOĞLU</v>
      </c>
    </row>
    <row r="495" spans="1:4" x14ac:dyDescent="0.25">
      <c r="A495">
        <v>2015687028</v>
      </c>
      <c r="B495" t="s">
        <v>1530</v>
      </c>
      <c r="C495" t="s">
        <v>1531</v>
      </c>
      <c r="D495" t="str">
        <f t="shared" si="7"/>
        <v>YUSUF MERT  GÜVERCİN</v>
      </c>
    </row>
    <row r="496" spans="1:4" x14ac:dyDescent="0.25">
      <c r="A496">
        <v>2015289015</v>
      </c>
      <c r="B496" t="s">
        <v>1532</v>
      </c>
      <c r="C496" t="s">
        <v>1533</v>
      </c>
      <c r="D496" t="str">
        <f t="shared" si="7"/>
        <v>ENDER  GÖÇER</v>
      </c>
    </row>
    <row r="497" spans="1:4" x14ac:dyDescent="0.25">
      <c r="A497">
        <v>2015211022</v>
      </c>
      <c r="B497" t="s">
        <v>973</v>
      </c>
      <c r="C497" t="s">
        <v>1534</v>
      </c>
      <c r="D497" t="str">
        <f t="shared" si="7"/>
        <v>MEHMET  GÜLEREN</v>
      </c>
    </row>
    <row r="498" spans="1:4" x14ac:dyDescent="0.25">
      <c r="A498">
        <v>2015686016</v>
      </c>
      <c r="B498" t="s">
        <v>1535</v>
      </c>
      <c r="C498" t="s">
        <v>921</v>
      </c>
      <c r="D498" t="str">
        <f t="shared" si="7"/>
        <v>EMİRHAN  DEMİR</v>
      </c>
    </row>
    <row r="499" spans="1:4" x14ac:dyDescent="0.25">
      <c r="A499">
        <v>2015690048</v>
      </c>
      <c r="B499" t="s">
        <v>1536</v>
      </c>
      <c r="C499" t="s">
        <v>1537</v>
      </c>
      <c r="D499" t="str">
        <f t="shared" si="7"/>
        <v>ÜMMÜGÜLSÜM  YALINIZ</v>
      </c>
    </row>
    <row r="500" spans="1:4" x14ac:dyDescent="0.25">
      <c r="A500">
        <v>2015199046</v>
      </c>
      <c r="B500" t="s">
        <v>1098</v>
      </c>
      <c r="C500" t="s">
        <v>1538</v>
      </c>
      <c r="D500" t="str">
        <f t="shared" si="7"/>
        <v>İSMAİL  UYANIK</v>
      </c>
    </row>
    <row r="501" spans="1:4" x14ac:dyDescent="0.25">
      <c r="A501">
        <v>2015199047</v>
      </c>
      <c r="B501" t="s">
        <v>1539</v>
      </c>
      <c r="C501" t="s">
        <v>1538</v>
      </c>
      <c r="D501" t="str">
        <f t="shared" si="7"/>
        <v>MUHAMMET  UYANIK</v>
      </c>
    </row>
    <row r="502" spans="1:4" x14ac:dyDescent="0.25">
      <c r="A502">
        <v>2017698050</v>
      </c>
      <c r="B502" t="s">
        <v>1344</v>
      </c>
      <c r="C502" t="s">
        <v>954</v>
      </c>
      <c r="D502" t="str">
        <f t="shared" si="7"/>
        <v>BÜLENT  TAŞ</v>
      </c>
    </row>
    <row r="503" spans="1:4" x14ac:dyDescent="0.25">
      <c r="A503">
        <v>2016698042</v>
      </c>
      <c r="B503" t="s">
        <v>1092</v>
      </c>
      <c r="C503" t="s">
        <v>1540</v>
      </c>
      <c r="D503" t="str">
        <f t="shared" si="7"/>
        <v>HATİCE  SALIÇ</v>
      </c>
    </row>
    <row r="504" spans="1:4" x14ac:dyDescent="0.25">
      <c r="A504">
        <v>2015211033</v>
      </c>
      <c r="B504" t="s">
        <v>1541</v>
      </c>
      <c r="C504" t="s">
        <v>1542</v>
      </c>
      <c r="D504" t="str">
        <f t="shared" si="7"/>
        <v>RAİF  SAĞMEN</v>
      </c>
    </row>
    <row r="505" spans="1:4" x14ac:dyDescent="0.25">
      <c r="A505">
        <v>2015688048</v>
      </c>
      <c r="B505" t="s">
        <v>1543</v>
      </c>
      <c r="C505" t="s">
        <v>1538</v>
      </c>
      <c r="D505" t="str">
        <f t="shared" si="7"/>
        <v>FATMA BETÜL  UYANIK</v>
      </c>
    </row>
    <row r="506" spans="1:4" x14ac:dyDescent="0.25">
      <c r="A506">
        <v>2015688044</v>
      </c>
      <c r="B506" t="s">
        <v>1544</v>
      </c>
      <c r="C506" t="s">
        <v>1299</v>
      </c>
      <c r="D506" t="str">
        <f t="shared" si="7"/>
        <v>BÜNYAMİN  SARI</v>
      </c>
    </row>
    <row r="507" spans="1:4" x14ac:dyDescent="0.25">
      <c r="A507">
        <v>2015211010</v>
      </c>
      <c r="B507" t="s">
        <v>867</v>
      </c>
      <c r="C507" t="s">
        <v>1545</v>
      </c>
      <c r="D507" t="str">
        <f t="shared" si="7"/>
        <v>OKAN  BORA</v>
      </c>
    </row>
    <row r="508" spans="1:4" x14ac:dyDescent="0.25">
      <c r="A508">
        <v>2015689019</v>
      </c>
      <c r="B508" t="s">
        <v>1546</v>
      </c>
      <c r="C508" t="s">
        <v>829</v>
      </c>
      <c r="D508" t="str">
        <f t="shared" si="7"/>
        <v>CANER  ERDOĞAN</v>
      </c>
    </row>
    <row r="509" spans="1:4" x14ac:dyDescent="0.25">
      <c r="A509">
        <v>2015689035</v>
      </c>
      <c r="B509" t="s">
        <v>1547</v>
      </c>
      <c r="C509" t="s">
        <v>1379</v>
      </c>
      <c r="D509" t="str">
        <f t="shared" si="7"/>
        <v>FERAY  BAYSAL</v>
      </c>
    </row>
    <row r="510" spans="1:4" x14ac:dyDescent="0.25">
      <c r="A510">
        <v>2015687016</v>
      </c>
      <c r="B510" t="s">
        <v>1548</v>
      </c>
      <c r="C510" t="s">
        <v>921</v>
      </c>
      <c r="D510" t="str">
        <f t="shared" si="7"/>
        <v>YASEMİN HASRET  DEMİR</v>
      </c>
    </row>
    <row r="511" spans="1:4" x14ac:dyDescent="0.25">
      <c r="A511">
        <v>2015691032</v>
      </c>
      <c r="B511" t="s">
        <v>1238</v>
      </c>
      <c r="C511" t="s">
        <v>1549</v>
      </c>
      <c r="D511" t="str">
        <f t="shared" si="7"/>
        <v>FİDAN  KIZILELMA</v>
      </c>
    </row>
    <row r="512" spans="1:4" x14ac:dyDescent="0.25">
      <c r="A512">
        <v>2015688049</v>
      </c>
      <c r="B512" t="s">
        <v>1550</v>
      </c>
      <c r="C512" t="s">
        <v>1551</v>
      </c>
      <c r="D512" t="str">
        <f t="shared" si="7"/>
        <v>MUHAMMET AHMET  YEĞENOĞLU</v>
      </c>
    </row>
    <row r="513" spans="1:4" x14ac:dyDescent="0.25">
      <c r="A513">
        <v>2015690028</v>
      </c>
      <c r="B513" t="s">
        <v>1046</v>
      </c>
      <c r="C513" t="s">
        <v>1552</v>
      </c>
      <c r="D513" t="str">
        <f t="shared" si="7"/>
        <v>DİLARA  GÜNEYLİ</v>
      </c>
    </row>
    <row r="514" spans="1:4" x14ac:dyDescent="0.25">
      <c r="A514">
        <v>2015209009</v>
      </c>
      <c r="B514" t="s">
        <v>1553</v>
      </c>
      <c r="C514" t="s">
        <v>962</v>
      </c>
      <c r="D514" t="str">
        <f t="shared" ref="D514:D577" si="8">B514&amp;"  "&amp;C514</f>
        <v>PAŞA FURKAN  ILGAZ</v>
      </c>
    </row>
    <row r="515" spans="1:4" x14ac:dyDescent="0.25">
      <c r="A515">
        <v>2015691014</v>
      </c>
      <c r="B515" t="s">
        <v>1554</v>
      </c>
      <c r="C515" t="s">
        <v>1555</v>
      </c>
      <c r="D515" t="str">
        <f t="shared" si="8"/>
        <v>NEVİN  ÇİÇEKLİDAĞ</v>
      </c>
    </row>
    <row r="516" spans="1:4" x14ac:dyDescent="0.25">
      <c r="A516">
        <v>2015698039</v>
      </c>
      <c r="B516" t="s">
        <v>1447</v>
      </c>
      <c r="C516" t="s">
        <v>1556</v>
      </c>
      <c r="D516" t="str">
        <f t="shared" si="8"/>
        <v>CENNET  POYRAZ</v>
      </c>
    </row>
    <row r="517" spans="1:4" x14ac:dyDescent="0.25">
      <c r="A517">
        <v>2015211001</v>
      </c>
      <c r="B517" t="s">
        <v>1120</v>
      </c>
      <c r="C517" t="s">
        <v>864</v>
      </c>
      <c r="D517" t="str">
        <f t="shared" si="8"/>
        <v>HASAN  AKILLI</v>
      </c>
    </row>
    <row r="518" spans="1:4" x14ac:dyDescent="0.25">
      <c r="A518">
        <v>2015686015</v>
      </c>
      <c r="B518" t="s">
        <v>1557</v>
      </c>
      <c r="C518" t="s">
        <v>1558</v>
      </c>
      <c r="D518" t="str">
        <f t="shared" si="8"/>
        <v>KADİR  ÇOBAN</v>
      </c>
    </row>
    <row r="519" spans="1:4" x14ac:dyDescent="0.25">
      <c r="A519">
        <v>2015690038</v>
      </c>
      <c r="B519" t="s">
        <v>1559</v>
      </c>
      <c r="C519" t="s">
        <v>1560</v>
      </c>
      <c r="D519" t="str">
        <f t="shared" si="8"/>
        <v>ESMA  ATICI</v>
      </c>
    </row>
    <row r="520" spans="1:4" x14ac:dyDescent="0.25">
      <c r="A520">
        <v>2015211037</v>
      </c>
      <c r="B520" t="s">
        <v>1274</v>
      </c>
      <c r="C520" t="s">
        <v>1561</v>
      </c>
      <c r="D520" t="str">
        <f t="shared" si="8"/>
        <v>EMRE  TORUN</v>
      </c>
    </row>
    <row r="521" spans="1:4" x14ac:dyDescent="0.25">
      <c r="A521">
        <v>2015689011</v>
      </c>
      <c r="B521" t="s">
        <v>1208</v>
      </c>
      <c r="C521" t="s">
        <v>1562</v>
      </c>
      <c r="D521" t="str">
        <f t="shared" si="8"/>
        <v>MAHMUT  ÇİFTÇİ</v>
      </c>
    </row>
    <row r="522" spans="1:4" x14ac:dyDescent="0.25">
      <c r="A522">
        <v>2015687006</v>
      </c>
      <c r="B522" t="s">
        <v>1382</v>
      </c>
      <c r="C522" t="s">
        <v>1028</v>
      </c>
      <c r="D522" t="str">
        <f t="shared" si="8"/>
        <v>EBRU  BEKTAŞ</v>
      </c>
    </row>
    <row r="523" spans="1:4" x14ac:dyDescent="0.25">
      <c r="A523">
        <v>2015689024</v>
      </c>
      <c r="B523" t="s">
        <v>971</v>
      </c>
      <c r="C523" t="s">
        <v>1563</v>
      </c>
      <c r="D523" t="str">
        <f t="shared" si="8"/>
        <v>GAZİ  İĞDİR</v>
      </c>
    </row>
    <row r="524" spans="1:4" x14ac:dyDescent="0.25">
      <c r="A524">
        <v>2015211034</v>
      </c>
      <c r="B524" t="s">
        <v>1564</v>
      </c>
      <c r="C524" t="s">
        <v>1565</v>
      </c>
      <c r="D524" t="str">
        <f t="shared" si="8"/>
        <v>İSA CAN  SİNCAN</v>
      </c>
    </row>
    <row r="525" spans="1:4" x14ac:dyDescent="0.25">
      <c r="A525">
        <v>2015289001</v>
      </c>
      <c r="B525" t="s">
        <v>973</v>
      </c>
      <c r="C525" t="s">
        <v>1566</v>
      </c>
      <c r="D525" t="str">
        <f t="shared" si="8"/>
        <v>MEHMET  AĞSU</v>
      </c>
    </row>
    <row r="526" spans="1:4" x14ac:dyDescent="0.25">
      <c r="A526">
        <v>2015687022</v>
      </c>
      <c r="B526" t="s">
        <v>838</v>
      </c>
      <c r="C526" t="s">
        <v>1459</v>
      </c>
      <c r="D526" t="str">
        <f t="shared" si="8"/>
        <v>AHMET  ESER</v>
      </c>
    </row>
    <row r="527" spans="1:4" x14ac:dyDescent="0.25">
      <c r="A527">
        <v>2015686011</v>
      </c>
      <c r="B527" t="s">
        <v>1567</v>
      </c>
      <c r="C527" t="s">
        <v>1568</v>
      </c>
      <c r="D527" t="str">
        <f t="shared" si="8"/>
        <v>GÜLHAN  BULUT</v>
      </c>
    </row>
    <row r="528" spans="1:4" x14ac:dyDescent="0.25">
      <c r="A528">
        <v>2015688029</v>
      </c>
      <c r="B528" t="s">
        <v>1569</v>
      </c>
      <c r="C528" t="s">
        <v>1166</v>
      </c>
      <c r="D528" t="str">
        <f t="shared" si="8"/>
        <v>HASAN HÜSEYİN  KARA</v>
      </c>
    </row>
    <row r="529" spans="1:4" x14ac:dyDescent="0.25">
      <c r="A529">
        <v>2015689034</v>
      </c>
      <c r="B529" t="s">
        <v>838</v>
      </c>
      <c r="C529" t="s">
        <v>1570</v>
      </c>
      <c r="D529" t="str">
        <f t="shared" si="8"/>
        <v>AHMET  OTAL</v>
      </c>
    </row>
    <row r="530" spans="1:4" x14ac:dyDescent="0.25">
      <c r="A530">
        <v>2015691047</v>
      </c>
      <c r="B530" t="s">
        <v>1523</v>
      </c>
      <c r="C530" t="s">
        <v>1571</v>
      </c>
      <c r="D530" t="str">
        <f t="shared" si="8"/>
        <v>RECEP  YAĞMURLU</v>
      </c>
    </row>
    <row r="531" spans="1:4" x14ac:dyDescent="0.25">
      <c r="A531">
        <v>2015686037</v>
      </c>
      <c r="B531" t="s">
        <v>1572</v>
      </c>
      <c r="C531" t="s">
        <v>1573</v>
      </c>
      <c r="D531" t="str">
        <f t="shared" si="8"/>
        <v>HİLMİ  TOSUN</v>
      </c>
    </row>
    <row r="532" spans="1:4" x14ac:dyDescent="0.25">
      <c r="A532">
        <v>2015686009</v>
      </c>
      <c r="B532" t="s">
        <v>1211</v>
      </c>
      <c r="C532" t="s">
        <v>1352</v>
      </c>
      <c r="D532" t="str">
        <f t="shared" si="8"/>
        <v>AYŞE  ÖZDEMİR</v>
      </c>
    </row>
    <row r="533" spans="1:4" x14ac:dyDescent="0.25">
      <c r="A533">
        <v>2015211031</v>
      </c>
      <c r="B533" t="s">
        <v>1574</v>
      </c>
      <c r="C533" t="s">
        <v>1575</v>
      </c>
      <c r="D533" t="str">
        <f t="shared" si="8"/>
        <v>İSMAİL SEFA  ÖKEM</v>
      </c>
    </row>
    <row r="534" spans="1:4" x14ac:dyDescent="0.25">
      <c r="A534">
        <v>2015688011</v>
      </c>
      <c r="B534" t="s">
        <v>1096</v>
      </c>
      <c r="C534" t="s">
        <v>1576</v>
      </c>
      <c r="D534" t="str">
        <f t="shared" si="8"/>
        <v>YUSUF  AYIRKAN</v>
      </c>
    </row>
    <row r="535" spans="1:4" x14ac:dyDescent="0.25">
      <c r="A535">
        <v>2015687002</v>
      </c>
      <c r="B535" t="s">
        <v>1577</v>
      </c>
      <c r="C535" t="s">
        <v>1217</v>
      </c>
      <c r="D535" t="str">
        <f t="shared" si="8"/>
        <v>YASEMİN  KORKMAZ</v>
      </c>
    </row>
    <row r="536" spans="1:4" x14ac:dyDescent="0.25">
      <c r="A536">
        <v>2015690016</v>
      </c>
      <c r="B536" t="s">
        <v>869</v>
      </c>
      <c r="C536" t="s">
        <v>1578</v>
      </c>
      <c r="D536" t="str">
        <f t="shared" si="8"/>
        <v>ZEHRA  DEMİRCİ</v>
      </c>
    </row>
    <row r="537" spans="1:4" x14ac:dyDescent="0.25">
      <c r="A537">
        <v>2015699047</v>
      </c>
      <c r="B537" t="s">
        <v>1298</v>
      </c>
      <c r="C537" t="s">
        <v>1247</v>
      </c>
      <c r="D537" t="str">
        <f t="shared" si="8"/>
        <v>YAKUP  YILDIZ</v>
      </c>
    </row>
    <row r="538" spans="1:4" x14ac:dyDescent="0.25">
      <c r="A538">
        <v>2015209007</v>
      </c>
      <c r="B538" t="s">
        <v>1579</v>
      </c>
      <c r="C538" t="s">
        <v>1580</v>
      </c>
      <c r="D538" t="str">
        <f t="shared" si="8"/>
        <v>FIRAT  ERKEK</v>
      </c>
    </row>
    <row r="539" spans="1:4" x14ac:dyDescent="0.25">
      <c r="A539">
        <v>2016699008</v>
      </c>
      <c r="B539" t="s">
        <v>1158</v>
      </c>
      <c r="C539" t="s">
        <v>1581</v>
      </c>
      <c r="D539" t="str">
        <f t="shared" si="8"/>
        <v>HAKAN  AVŞAR</v>
      </c>
    </row>
    <row r="540" spans="1:4" x14ac:dyDescent="0.25">
      <c r="A540">
        <v>2015686004</v>
      </c>
      <c r="B540" t="s">
        <v>1582</v>
      </c>
      <c r="C540" t="s">
        <v>1583</v>
      </c>
      <c r="D540" t="str">
        <f t="shared" si="8"/>
        <v>HALİME  ATAK</v>
      </c>
    </row>
    <row r="541" spans="1:4" x14ac:dyDescent="0.25">
      <c r="A541">
        <v>2015688042</v>
      </c>
      <c r="B541" t="s">
        <v>1338</v>
      </c>
      <c r="C541" t="s">
        <v>1584</v>
      </c>
      <c r="D541" t="str">
        <f t="shared" si="8"/>
        <v>DİLAN  KELEŞ</v>
      </c>
    </row>
    <row r="542" spans="1:4" x14ac:dyDescent="0.25">
      <c r="A542">
        <v>2015690007</v>
      </c>
      <c r="B542" t="s">
        <v>1585</v>
      </c>
      <c r="C542" t="s">
        <v>1586</v>
      </c>
      <c r="D542" t="str">
        <f t="shared" si="8"/>
        <v>BEŞİR  ATÇI</v>
      </c>
    </row>
    <row r="543" spans="1:4" x14ac:dyDescent="0.25">
      <c r="A543">
        <v>2015211032</v>
      </c>
      <c r="B543" t="s">
        <v>1587</v>
      </c>
      <c r="C543" t="s">
        <v>1588</v>
      </c>
      <c r="D543" t="str">
        <f t="shared" si="8"/>
        <v>SAFİYE  PEKEL</v>
      </c>
    </row>
    <row r="544" spans="1:4" x14ac:dyDescent="0.25">
      <c r="A544">
        <v>2015199020</v>
      </c>
      <c r="B544" t="s">
        <v>1589</v>
      </c>
      <c r="C544" t="s">
        <v>1320</v>
      </c>
      <c r="D544" t="str">
        <f t="shared" si="8"/>
        <v>İLKAY  KAYA</v>
      </c>
    </row>
    <row r="545" spans="1:4" x14ac:dyDescent="0.25">
      <c r="A545">
        <v>2015211008</v>
      </c>
      <c r="B545" t="s">
        <v>1590</v>
      </c>
      <c r="C545" t="s">
        <v>1591</v>
      </c>
      <c r="D545" t="str">
        <f t="shared" si="8"/>
        <v>MUSTAFA ALPARSLAN  BEYATLI</v>
      </c>
    </row>
    <row r="546" spans="1:4" x14ac:dyDescent="0.25">
      <c r="A546">
        <v>2015689027</v>
      </c>
      <c r="B546" t="s">
        <v>832</v>
      </c>
      <c r="C546" t="s">
        <v>1592</v>
      </c>
      <c r="D546" t="str">
        <f t="shared" si="8"/>
        <v>MÜSLÜM  KESİMCİ</v>
      </c>
    </row>
    <row r="547" spans="1:4" x14ac:dyDescent="0.25">
      <c r="A547">
        <v>2015690043</v>
      </c>
      <c r="B547" t="s">
        <v>1593</v>
      </c>
      <c r="C547" t="s">
        <v>1594</v>
      </c>
      <c r="D547" t="str">
        <f t="shared" si="8"/>
        <v>ZAHİDE  TEN</v>
      </c>
    </row>
    <row r="548" spans="1:4" x14ac:dyDescent="0.25">
      <c r="A548">
        <v>2015211028</v>
      </c>
      <c r="B548" t="s">
        <v>928</v>
      </c>
      <c r="C548" t="s">
        <v>1217</v>
      </c>
      <c r="D548" t="str">
        <f t="shared" si="8"/>
        <v>HÜSEYİN  KORKMAZ</v>
      </c>
    </row>
    <row r="549" spans="1:4" x14ac:dyDescent="0.25">
      <c r="A549">
        <v>2015698031</v>
      </c>
      <c r="B549" t="s">
        <v>1595</v>
      </c>
      <c r="C549" t="s">
        <v>1596</v>
      </c>
      <c r="D549" t="str">
        <f t="shared" si="8"/>
        <v>FAHRETTİN  KÜLTER</v>
      </c>
    </row>
    <row r="550" spans="1:4" x14ac:dyDescent="0.25">
      <c r="A550">
        <v>2015691041</v>
      </c>
      <c r="B550" t="s">
        <v>1587</v>
      </c>
      <c r="C550" t="s">
        <v>1597</v>
      </c>
      <c r="D550" t="str">
        <f t="shared" si="8"/>
        <v>SAFİYE  ERDAŞ</v>
      </c>
    </row>
    <row r="551" spans="1:4" x14ac:dyDescent="0.25">
      <c r="A551">
        <v>2015686010</v>
      </c>
      <c r="B551" t="s">
        <v>928</v>
      </c>
      <c r="C551" t="s">
        <v>1598</v>
      </c>
      <c r="D551" t="str">
        <f t="shared" si="8"/>
        <v>HÜSEYİN  BEYTEKİN</v>
      </c>
    </row>
    <row r="552" spans="1:4" x14ac:dyDescent="0.25">
      <c r="A552">
        <v>2015289018</v>
      </c>
      <c r="B552" t="s">
        <v>934</v>
      </c>
      <c r="C552" t="s">
        <v>1599</v>
      </c>
      <c r="D552" t="str">
        <f t="shared" si="8"/>
        <v>ALİ  IŞIKLAR</v>
      </c>
    </row>
    <row r="553" spans="1:4" x14ac:dyDescent="0.25">
      <c r="A553">
        <v>2015689006</v>
      </c>
      <c r="B553" t="s">
        <v>1185</v>
      </c>
      <c r="C553" t="s">
        <v>1600</v>
      </c>
      <c r="D553" t="str">
        <f t="shared" si="8"/>
        <v>ABDULKADİR  BAYGELDİ</v>
      </c>
    </row>
    <row r="554" spans="1:4" x14ac:dyDescent="0.25">
      <c r="A554">
        <v>2015686044</v>
      </c>
      <c r="B554" t="s">
        <v>1124</v>
      </c>
      <c r="C554" t="s">
        <v>1601</v>
      </c>
      <c r="D554" t="str">
        <f t="shared" si="8"/>
        <v>DENİZ  VUR</v>
      </c>
    </row>
    <row r="555" spans="1:4" x14ac:dyDescent="0.25">
      <c r="A555">
        <v>2017289002</v>
      </c>
      <c r="B555" t="s">
        <v>973</v>
      </c>
      <c r="C555" t="s">
        <v>1602</v>
      </c>
      <c r="D555" t="str">
        <f t="shared" si="8"/>
        <v>MEHMET  AŞIK</v>
      </c>
    </row>
    <row r="556" spans="1:4" x14ac:dyDescent="0.25">
      <c r="A556">
        <v>2015691015</v>
      </c>
      <c r="B556" t="s">
        <v>1267</v>
      </c>
      <c r="C556" t="s">
        <v>1562</v>
      </c>
      <c r="D556" t="str">
        <f t="shared" si="8"/>
        <v>ENES  ÇİFTÇİ</v>
      </c>
    </row>
    <row r="557" spans="1:4" x14ac:dyDescent="0.25">
      <c r="A557">
        <v>2015211026</v>
      </c>
      <c r="B557" t="s">
        <v>1449</v>
      </c>
      <c r="C557" t="s">
        <v>851</v>
      </c>
      <c r="D557" t="str">
        <f t="shared" si="8"/>
        <v>ABDULLAH  KOÇ</v>
      </c>
    </row>
    <row r="558" spans="1:4" x14ac:dyDescent="0.25">
      <c r="A558">
        <v>2015687034</v>
      </c>
      <c r="B558" t="s">
        <v>1603</v>
      </c>
      <c r="C558" t="s">
        <v>1604</v>
      </c>
      <c r="D558" t="str">
        <f t="shared" si="8"/>
        <v>HALİM CAN  KARSLI</v>
      </c>
    </row>
    <row r="559" spans="1:4" x14ac:dyDescent="0.25">
      <c r="A559">
        <v>2015699021</v>
      </c>
      <c r="B559" t="s">
        <v>1605</v>
      </c>
      <c r="C559" t="s">
        <v>1606</v>
      </c>
      <c r="D559" t="str">
        <f t="shared" si="8"/>
        <v>ABDUHAKİM  KARABOĞA</v>
      </c>
    </row>
    <row r="560" spans="1:4" x14ac:dyDescent="0.25">
      <c r="A560">
        <v>2015689047</v>
      </c>
      <c r="B560" t="s">
        <v>1316</v>
      </c>
      <c r="C560" t="s">
        <v>1607</v>
      </c>
      <c r="D560" t="str">
        <f t="shared" si="8"/>
        <v>FERDİ  ÜRGÜN</v>
      </c>
    </row>
    <row r="561" spans="1:4" x14ac:dyDescent="0.25">
      <c r="A561">
        <v>2016691017</v>
      </c>
      <c r="B561" t="s">
        <v>1608</v>
      </c>
      <c r="C561" t="s">
        <v>1609</v>
      </c>
      <c r="D561" t="str">
        <f t="shared" si="8"/>
        <v>FİKRET  GÜNE</v>
      </c>
    </row>
    <row r="562" spans="1:4" x14ac:dyDescent="0.25">
      <c r="A562">
        <v>2015699026</v>
      </c>
      <c r="B562" t="s">
        <v>1610</v>
      </c>
      <c r="C562" t="s">
        <v>1611</v>
      </c>
      <c r="D562" t="str">
        <f t="shared" si="8"/>
        <v>MUHAMMET BURAK  KESKİN</v>
      </c>
    </row>
    <row r="563" spans="1:4" x14ac:dyDescent="0.25">
      <c r="A563">
        <v>2015687614</v>
      </c>
      <c r="B563" t="s">
        <v>869</v>
      </c>
      <c r="C563" t="s">
        <v>1612</v>
      </c>
      <c r="D563" t="str">
        <f t="shared" si="8"/>
        <v>ZEHRA  KOLSUZ</v>
      </c>
    </row>
    <row r="564" spans="1:4" x14ac:dyDescent="0.25">
      <c r="A564">
        <v>2015689601</v>
      </c>
      <c r="B564" t="s">
        <v>1613</v>
      </c>
      <c r="C564" t="s">
        <v>1268</v>
      </c>
      <c r="D564" t="str">
        <f t="shared" si="8"/>
        <v>ALPER  GÜÇLÜ</v>
      </c>
    </row>
    <row r="565" spans="1:4" x14ac:dyDescent="0.25">
      <c r="A565">
        <v>2015211605</v>
      </c>
      <c r="B565" t="s">
        <v>1614</v>
      </c>
      <c r="C565" t="s">
        <v>1442</v>
      </c>
      <c r="D565" t="str">
        <f t="shared" si="8"/>
        <v>KÜRŞAT  ALIÇ</v>
      </c>
    </row>
    <row r="566" spans="1:4" x14ac:dyDescent="0.25">
      <c r="A566">
        <v>2015211606</v>
      </c>
      <c r="B566" t="s">
        <v>1404</v>
      </c>
      <c r="C566" t="s">
        <v>1615</v>
      </c>
      <c r="D566" t="str">
        <f t="shared" si="8"/>
        <v>MEHMET ALİ  SERT</v>
      </c>
    </row>
    <row r="567" spans="1:4" x14ac:dyDescent="0.25">
      <c r="A567">
        <v>2015698608</v>
      </c>
      <c r="B567" t="s">
        <v>1616</v>
      </c>
      <c r="C567" t="s">
        <v>1617</v>
      </c>
      <c r="D567" t="str">
        <f t="shared" si="8"/>
        <v>SONGÜL  SÜMER</v>
      </c>
    </row>
    <row r="568" spans="1:4" x14ac:dyDescent="0.25">
      <c r="A568">
        <v>2015690602</v>
      </c>
      <c r="B568" t="s">
        <v>1360</v>
      </c>
      <c r="C568" t="s">
        <v>1006</v>
      </c>
      <c r="D568" t="str">
        <f t="shared" si="8"/>
        <v>BERAT  ÇETİN</v>
      </c>
    </row>
    <row r="569" spans="1:4" x14ac:dyDescent="0.25">
      <c r="A569">
        <v>2015211600</v>
      </c>
      <c r="B569" t="s">
        <v>1127</v>
      </c>
      <c r="C569" t="s">
        <v>1618</v>
      </c>
      <c r="D569" t="str">
        <f t="shared" si="8"/>
        <v>ERKAN  SARIOĞ</v>
      </c>
    </row>
    <row r="570" spans="1:4" x14ac:dyDescent="0.25">
      <c r="A570">
        <v>2015689613</v>
      </c>
      <c r="B570" t="s">
        <v>1285</v>
      </c>
      <c r="C570" t="s">
        <v>1619</v>
      </c>
      <c r="D570" t="str">
        <f t="shared" si="8"/>
        <v>ORHAN  DİNLER</v>
      </c>
    </row>
    <row r="571" spans="1:4" x14ac:dyDescent="0.25">
      <c r="A571">
        <v>2015199603</v>
      </c>
      <c r="B571" t="s">
        <v>1099</v>
      </c>
      <c r="C571" t="s">
        <v>1620</v>
      </c>
      <c r="D571" t="str">
        <f t="shared" si="8"/>
        <v>GÜLER  KALKAN</v>
      </c>
    </row>
    <row r="572" spans="1:4" x14ac:dyDescent="0.25">
      <c r="A572">
        <v>2015689611</v>
      </c>
      <c r="B572" t="s">
        <v>1492</v>
      </c>
      <c r="C572" t="s">
        <v>1621</v>
      </c>
      <c r="D572" t="str">
        <f t="shared" si="8"/>
        <v>MERT  BATTAL</v>
      </c>
    </row>
    <row r="573" spans="1:4" x14ac:dyDescent="0.25">
      <c r="A573">
        <v>2015209600</v>
      </c>
      <c r="B573" t="s">
        <v>1467</v>
      </c>
      <c r="C573" t="s">
        <v>891</v>
      </c>
      <c r="D573" t="str">
        <f t="shared" si="8"/>
        <v>DOĞUKAN  KARATAŞ</v>
      </c>
    </row>
    <row r="574" spans="1:4" x14ac:dyDescent="0.25">
      <c r="A574">
        <v>2015687602</v>
      </c>
      <c r="B574" t="s">
        <v>1042</v>
      </c>
      <c r="C574" t="s">
        <v>1622</v>
      </c>
      <c r="D574" t="str">
        <f t="shared" si="8"/>
        <v>DURDANE  TAŞDEMİR</v>
      </c>
    </row>
    <row r="575" spans="1:4" x14ac:dyDescent="0.25">
      <c r="A575">
        <v>2015687611</v>
      </c>
      <c r="B575" t="s">
        <v>1174</v>
      </c>
      <c r="C575" t="s">
        <v>1483</v>
      </c>
      <c r="D575" t="str">
        <f t="shared" si="8"/>
        <v>TUĞBA  GÖKÇE</v>
      </c>
    </row>
    <row r="576" spans="1:4" x14ac:dyDescent="0.25">
      <c r="A576">
        <v>2015689600</v>
      </c>
      <c r="B576" t="s">
        <v>1623</v>
      </c>
      <c r="C576" t="s">
        <v>1340</v>
      </c>
      <c r="D576" t="str">
        <f t="shared" si="8"/>
        <v>ALİ KERİM  AKILLIOĞLU</v>
      </c>
    </row>
    <row r="577" spans="1:4" x14ac:dyDescent="0.25">
      <c r="A577">
        <v>2015211609</v>
      </c>
      <c r="B577" t="s">
        <v>1624</v>
      </c>
      <c r="C577" t="s">
        <v>1059</v>
      </c>
      <c r="D577" t="str">
        <f t="shared" si="8"/>
        <v>ŞİYAR  CAN</v>
      </c>
    </row>
    <row r="578" spans="1:4" x14ac:dyDescent="0.25">
      <c r="A578">
        <v>2015687603</v>
      </c>
      <c r="B578" t="s">
        <v>982</v>
      </c>
      <c r="C578" t="s">
        <v>1453</v>
      </c>
      <c r="D578" t="str">
        <f t="shared" ref="D578:D641" si="9">B578&amp;"  "&amp;C578</f>
        <v>FATMA  ERDEM</v>
      </c>
    </row>
    <row r="579" spans="1:4" x14ac:dyDescent="0.25">
      <c r="A579">
        <v>2016289604</v>
      </c>
      <c r="B579" t="s">
        <v>905</v>
      </c>
      <c r="C579" t="s">
        <v>1533</v>
      </c>
      <c r="D579" t="str">
        <f t="shared" si="9"/>
        <v>HARUN  GÖÇER</v>
      </c>
    </row>
    <row r="580" spans="1:4" x14ac:dyDescent="0.25">
      <c r="A580">
        <v>2015689615</v>
      </c>
      <c r="B580" t="s">
        <v>850</v>
      </c>
      <c r="C580" t="s">
        <v>887</v>
      </c>
      <c r="D580" t="str">
        <f t="shared" si="9"/>
        <v>SELÇUK  AKBULUT</v>
      </c>
    </row>
    <row r="581" spans="1:4" x14ac:dyDescent="0.25">
      <c r="A581">
        <v>2015289603</v>
      </c>
      <c r="B581" t="s">
        <v>1625</v>
      </c>
      <c r="C581" t="s">
        <v>1560</v>
      </c>
      <c r="D581" t="str">
        <f t="shared" si="9"/>
        <v>NUH  ATICI</v>
      </c>
    </row>
    <row r="582" spans="1:4" x14ac:dyDescent="0.25">
      <c r="A582">
        <v>2015698600</v>
      </c>
      <c r="B582" t="s">
        <v>836</v>
      </c>
      <c r="C582" t="s">
        <v>930</v>
      </c>
      <c r="D582" t="str">
        <f t="shared" si="9"/>
        <v>FURKAN  YILMAZ</v>
      </c>
    </row>
    <row r="583" spans="1:4" x14ac:dyDescent="0.25">
      <c r="A583">
        <v>2015690612</v>
      </c>
      <c r="B583" t="s">
        <v>1284</v>
      </c>
      <c r="C583" t="s">
        <v>1626</v>
      </c>
      <c r="D583" t="str">
        <f t="shared" si="9"/>
        <v>YUNUS  SEZEN</v>
      </c>
    </row>
    <row r="584" spans="1:4" x14ac:dyDescent="0.25">
      <c r="A584">
        <v>2015689605</v>
      </c>
      <c r="B584" t="s">
        <v>1579</v>
      </c>
      <c r="C584" t="s">
        <v>933</v>
      </c>
      <c r="D584" t="str">
        <f t="shared" si="9"/>
        <v>FIRAT  SÜRÜCÜ</v>
      </c>
    </row>
    <row r="585" spans="1:4" x14ac:dyDescent="0.25">
      <c r="A585">
        <v>2015199611</v>
      </c>
      <c r="B585" t="s">
        <v>1627</v>
      </c>
      <c r="C585" t="s">
        <v>1628</v>
      </c>
      <c r="D585" t="str">
        <f t="shared" si="9"/>
        <v>SAMİYE  ÇAPUR</v>
      </c>
    </row>
    <row r="586" spans="1:4" x14ac:dyDescent="0.25">
      <c r="A586">
        <v>2015698609</v>
      </c>
      <c r="B586" t="s">
        <v>1629</v>
      </c>
      <c r="C586" t="s">
        <v>1320</v>
      </c>
      <c r="D586" t="str">
        <f t="shared" si="9"/>
        <v>YUNUS EMRE  KAYA</v>
      </c>
    </row>
    <row r="587" spans="1:4" x14ac:dyDescent="0.25">
      <c r="A587">
        <v>2015698605</v>
      </c>
      <c r="B587" t="s">
        <v>1630</v>
      </c>
      <c r="C587" t="s">
        <v>1631</v>
      </c>
      <c r="D587" t="str">
        <f t="shared" si="9"/>
        <v>KÜPRA  ÜNSAL</v>
      </c>
    </row>
    <row r="588" spans="1:4" x14ac:dyDescent="0.25">
      <c r="A588">
        <v>2015690604</v>
      </c>
      <c r="B588" t="s">
        <v>1632</v>
      </c>
      <c r="C588" t="s">
        <v>1066</v>
      </c>
      <c r="D588" t="str">
        <f t="shared" si="9"/>
        <v>ERDİ  DOĞAN</v>
      </c>
    </row>
    <row r="589" spans="1:4" x14ac:dyDescent="0.25">
      <c r="A589">
        <v>2016687031</v>
      </c>
      <c r="B589" t="s">
        <v>838</v>
      </c>
      <c r="C589" t="s">
        <v>1633</v>
      </c>
      <c r="D589" t="str">
        <f t="shared" si="9"/>
        <v>AHMET  ÖZASLAN</v>
      </c>
    </row>
    <row r="590" spans="1:4" x14ac:dyDescent="0.25">
      <c r="A590">
        <v>2015690600</v>
      </c>
      <c r="B590" t="s">
        <v>838</v>
      </c>
      <c r="C590" t="s">
        <v>1634</v>
      </c>
      <c r="D590" t="str">
        <f t="shared" si="9"/>
        <v>AHMET  DOĞRU</v>
      </c>
    </row>
    <row r="591" spans="1:4" x14ac:dyDescent="0.25">
      <c r="A591">
        <v>2015686609</v>
      </c>
      <c r="B591" t="s">
        <v>1096</v>
      </c>
      <c r="C591" t="s">
        <v>921</v>
      </c>
      <c r="D591" t="str">
        <f t="shared" si="9"/>
        <v>YUSUF  DEMİR</v>
      </c>
    </row>
    <row r="592" spans="1:4" x14ac:dyDescent="0.25">
      <c r="A592">
        <v>2015689606</v>
      </c>
      <c r="B592" t="s">
        <v>895</v>
      </c>
      <c r="C592" t="s">
        <v>1635</v>
      </c>
      <c r="D592" t="str">
        <f t="shared" si="9"/>
        <v>GÖKHAN  DAĞHAN</v>
      </c>
    </row>
    <row r="593" spans="1:4" x14ac:dyDescent="0.25">
      <c r="A593">
        <v>2015698603</v>
      </c>
      <c r="B593" t="s">
        <v>1582</v>
      </c>
      <c r="C593" t="s">
        <v>1636</v>
      </c>
      <c r="D593" t="str">
        <f t="shared" si="9"/>
        <v>HALİME  DEMİRCAN</v>
      </c>
    </row>
    <row r="594" spans="1:4" x14ac:dyDescent="0.25">
      <c r="A594">
        <v>2015199607</v>
      </c>
      <c r="B594" t="s">
        <v>1637</v>
      </c>
      <c r="C594" t="s">
        <v>1638</v>
      </c>
      <c r="D594" t="str">
        <f t="shared" si="9"/>
        <v>MERVE  KILIÇÇALAR</v>
      </c>
    </row>
    <row r="595" spans="1:4" x14ac:dyDescent="0.25">
      <c r="A595">
        <v>2015690302</v>
      </c>
      <c r="B595" t="s">
        <v>1639</v>
      </c>
      <c r="C595" t="s">
        <v>1640</v>
      </c>
      <c r="D595" t="str">
        <f t="shared" si="9"/>
        <v>HUSAM EDDIN  ASHMAR</v>
      </c>
    </row>
    <row r="596" spans="1:4" x14ac:dyDescent="0.25">
      <c r="A596">
        <v>2015199401</v>
      </c>
      <c r="B596" t="s">
        <v>1641</v>
      </c>
      <c r="C596" t="s">
        <v>1642</v>
      </c>
      <c r="D596" t="str">
        <f t="shared" si="9"/>
        <v>KERİM  AKINCI</v>
      </c>
    </row>
    <row r="597" spans="1:4" x14ac:dyDescent="0.25">
      <c r="A597">
        <v>2016689002</v>
      </c>
      <c r="B597" t="s">
        <v>840</v>
      </c>
      <c r="C597" t="s">
        <v>1643</v>
      </c>
      <c r="D597" t="str">
        <f t="shared" si="9"/>
        <v>ÜMİT  AVCILI</v>
      </c>
    </row>
    <row r="598" spans="1:4" x14ac:dyDescent="0.25">
      <c r="A598">
        <v>2016698019</v>
      </c>
      <c r="B598" t="s">
        <v>1096</v>
      </c>
      <c r="C598" t="s">
        <v>1644</v>
      </c>
      <c r="D598" t="str">
        <f t="shared" si="9"/>
        <v>YUSUF  DAĞLI</v>
      </c>
    </row>
    <row r="599" spans="1:4" x14ac:dyDescent="0.25">
      <c r="A599">
        <v>2016688013</v>
      </c>
      <c r="B599" t="s">
        <v>1645</v>
      </c>
      <c r="C599" t="s">
        <v>1066</v>
      </c>
      <c r="D599" t="str">
        <f t="shared" si="9"/>
        <v>CANSEL  DOĞAN</v>
      </c>
    </row>
    <row r="600" spans="1:4" x14ac:dyDescent="0.25">
      <c r="A600">
        <v>2016690003</v>
      </c>
      <c r="B600" t="s">
        <v>1206</v>
      </c>
      <c r="C600" t="s">
        <v>1646</v>
      </c>
      <c r="D600" t="str">
        <f t="shared" si="9"/>
        <v>KÜBRA  AKKOÇ</v>
      </c>
    </row>
    <row r="601" spans="1:4" x14ac:dyDescent="0.25">
      <c r="A601">
        <v>2016687029</v>
      </c>
      <c r="B601" t="s">
        <v>1647</v>
      </c>
      <c r="C601" t="s">
        <v>1648</v>
      </c>
      <c r="D601" t="str">
        <f t="shared" si="9"/>
        <v>MAKBULE  ÖCAL</v>
      </c>
    </row>
    <row r="602" spans="1:4" x14ac:dyDescent="0.25">
      <c r="A602">
        <v>2016699009</v>
      </c>
      <c r="B602" t="s">
        <v>1649</v>
      </c>
      <c r="C602" t="s">
        <v>1273</v>
      </c>
      <c r="D602" t="str">
        <f t="shared" si="9"/>
        <v>MİTHAT  AYHAN</v>
      </c>
    </row>
    <row r="603" spans="1:4" x14ac:dyDescent="0.25">
      <c r="A603">
        <v>2016199003</v>
      </c>
      <c r="B603" t="s">
        <v>1650</v>
      </c>
      <c r="C603" t="s">
        <v>1651</v>
      </c>
      <c r="D603" t="str">
        <f t="shared" si="9"/>
        <v>RAHİME  AKKURT</v>
      </c>
    </row>
    <row r="604" spans="1:4" x14ac:dyDescent="0.25">
      <c r="A604">
        <v>2016687045</v>
      </c>
      <c r="B604" t="s">
        <v>973</v>
      </c>
      <c r="C604" t="s">
        <v>1652</v>
      </c>
      <c r="D604" t="str">
        <f t="shared" si="9"/>
        <v>MEHMET  TANRİKOLU</v>
      </c>
    </row>
    <row r="605" spans="1:4" x14ac:dyDescent="0.25">
      <c r="A605">
        <v>2016690023</v>
      </c>
      <c r="B605" t="s">
        <v>1637</v>
      </c>
      <c r="C605" t="s">
        <v>1653</v>
      </c>
      <c r="D605" t="str">
        <f t="shared" si="9"/>
        <v>MERVE  KARATUT</v>
      </c>
    </row>
    <row r="606" spans="1:4" x14ac:dyDescent="0.25">
      <c r="A606">
        <v>2016687025</v>
      </c>
      <c r="B606" t="s">
        <v>1654</v>
      </c>
      <c r="C606" t="s">
        <v>1099</v>
      </c>
      <c r="D606" t="str">
        <f t="shared" si="9"/>
        <v>ATALAY  GÜLER</v>
      </c>
    </row>
    <row r="607" spans="1:4" x14ac:dyDescent="0.25">
      <c r="A607">
        <v>2016209008</v>
      </c>
      <c r="B607" t="s">
        <v>1655</v>
      </c>
      <c r="C607" t="s">
        <v>1656</v>
      </c>
      <c r="D607" t="str">
        <f t="shared" si="9"/>
        <v>RASİM  IŞIKLI</v>
      </c>
    </row>
    <row r="608" spans="1:4" x14ac:dyDescent="0.25">
      <c r="A608">
        <v>2016698026</v>
      </c>
      <c r="B608" t="s">
        <v>997</v>
      </c>
      <c r="C608" t="s">
        <v>1657</v>
      </c>
      <c r="D608" t="str">
        <f t="shared" si="9"/>
        <v>MERYEM  GÜLCE</v>
      </c>
    </row>
    <row r="609" spans="1:4" x14ac:dyDescent="0.25">
      <c r="A609">
        <v>2016289014</v>
      </c>
      <c r="B609" t="s">
        <v>973</v>
      </c>
      <c r="C609" t="s">
        <v>1658</v>
      </c>
      <c r="D609" t="str">
        <f t="shared" si="9"/>
        <v>MEHMET  GÜRBÜZ</v>
      </c>
    </row>
    <row r="610" spans="1:4" x14ac:dyDescent="0.25">
      <c r="A610">
        <v>2016687047</v>
      </c>
      <c r="B610" t="s">
        <v>861</v>
      </c>
      <c r="C610" t="s">
        <v>1659</v>
      </c>
      <c r="D610" t="str">
        <f t="shared" si="9"/>
        <v>MUSTAFA  ÜNLÜ</v>
      </c>
    </row>
    <row r="611" spans="1:4" x14ac:dyDescent="0.25">
      <c r="A611">
        <v>2016687004</v>
      </c>
      <c r="B611" t="s">
        <v>1660</v>
      </c>
      <c r="C611" t="s">
        <v>1477</v>
      </c>
      <c r="D611" t="str">
        <f t="shared" si="9"/>
        <v>ABDULSAMET  ATAŞ</v>
      </c>
    </row>
    <row r="612" spans="1:4" x14ac:dyDescent="0.25">
      <c r="A612">
        <v>2016688030</v>
      </c>
      <c r="B612" t="s">
        <v>1616</v>
      </c>
      <c r="C612" t="s">
        <v>1039</v>
      </c>
      <c r="D612" t="str">
        <f t="shared" si="9"/>
        <v>SONGÜL  KILINÇ</v>
      </c>
    </row>
    <row r="613" spans="1:4" x14ac:dyDescent="0.25">
      <c r="A613">
        <v>2016289017</v>
      </c>
      <c r="B613" t="s">
        <v>1350</v>
      </c>
      <c r="C613" t="s">
        <v>1661</v>
      </c>
      <c r="D613" t="str">
        <f t="shared" si="9"/>
        <v>BÜŞRA  HOMURLU</v>
      </c>
    </row>
    <row r="614" spans="1:4" x14ac:dyDescent="0.25">
      <c r="A614">
        <v>2016688050</v>
      </c>
      <c r="B614" t="s">
        <v>1662</v>
      </c>
      <c r="C614" t="s">
        <v>930</v>
      </c>
      <c r="D614" t="str">
        <f t="shared" si="9"/>
        <v>SÜMEYYA  YILMAZ</v>
      </c>
    </row>
    <row r="615" spans="1:4" x14ac:dyDescent="0.25">
      <c r="A615">
        <v>2016688019</v>
      </c>
      <c r="B615" t="s">
        <v>1539</v>
      </c>
      <c r="C615" t="s">
        <v>1663</v>
      </c>
      <c r="D615" t="str">
        <f t="shared" si="9"/>
        <v>MUHAMMET  GÖZÜTOK</v>
      </c>
    </row>
    <row r="616" spans="1:4" x14ac:dyDescent="0.25">
      <c r="A616">
        <v>2016686046</v>
      </c>
      <c r="B616" t="s">
        <v>1664</v>
      </c>
      <c r="C616" t="s">
        <v>1526</v>
      </c>
      <c r="D616" t="str">
        <f t="shared" si="9"/>
        <v>BİLDAN  TURĞUT</v>
      </c>
    </row>
    <row r="617" spans="1:4" x14ac:dyDescent="0.25">
      <c r="A617">
        <v>2016686051</v>
      </c>
      <c r="B617" t="s">
        <v>1665</v>
      </c>
      <c r="C617" t="s">
        <v>1666</v>
      </c>
      <c r="D617" t="str">
        <f t="shared" si="9"/>
        <v>UMUTCAN  ZEYREKGÜNDÜZ</v>
      </c>
    </row>
    <row r="618" spans="1:4" x14ac:dyDescent="0.25">
      <c r="A618">
        <v>2016698004</v>
      </c>
      <c r="B618" t="s">
        <v>1242</v>
      </c>
      <c r="C618" t="s">
        <v>1667</v>
      </c>
      <c r="D618" t="str">
        <f t="shared" si="9"/>
        <v>ELİF  AKGÜL</v>
      </c>
    </row>
    <row r="619" spans="1:4" x14ac:dyDescent="0.25">
      <c r="A619">
        <v>2016691028</v>
      </c>
      <c r="B619" t="s">
        <v>1668</v>
      </c>
      <c r="C619" t="s">
        <v>908</v>
      </c>
      <c r="D619" t="str">
        <f t="shared" si="9"/>
        <v>FAHREDDİN  ÖZKAN</v>
      </c>
    </row>
    <row r="620" spans="1:4" x14ac:dyDescent="0.25">
      <c r="A620">
        <v>2016691019</v>
      </c>
      <c r="B620" t="s">
        <v>1372</v>
      </c>
      <c r="C620" t="s">
        <v>1669</v>
      </c>
      <c r="D620" t="str">
        <f t="shared" si="9"/>
        <v>EDA  GÜNNECİK</v>
      </c>
    </row>
    <row r="621" spans="1:4" x14ac:dyDescent="0.25">
      <c r="A621">
        <v>2016690029</v>
      </c>
      <c r="B621" t="s">
        <v>836</v>
      </c>
      <c r="C621" t="s">
        <v>1670</v>
      </c>
      <c r="D621" t="str">
        <f t="shared" si="9"/>
        <v>FURKAN  KUMLUTAŞ</v>
      </c>
    </row>
    <row r="622" spans="1:4" x14ac:dyDescent="0.25">
      <c r="A622">
        <v>2016686037</v>
      </c>
      <c r="B622" t="s">
        <v>1256</v>
      </c>
      <c r="C622" t="s">
        <v>1671</v>
      </c>
      <c r="D622" t="str">
        <f t="shared" si="9"/>
        <v>İPEK  ÖZŞAHİN</v>
      </c>
    </row>
    <row r="623" spans="1:4" x14ac:dyDescent="0.25">
      <c r="A623">
        <v>2016690051</v>
      </c>
      <c r="B623" t="s">
        <v>1449</v>
      </c>
      <c r="C623" t="s">
        <v>1672</v>
      </c>
      <c r="D623" t="str">
        <f t="shared" si="9"/>
        <v>ABDULLAH  ZEYBEK</v>
      </c>
    </row>
    <row r="624" spans="1:4" x14ac:dyDescent="0.25">
      <c r="A624">
        <v>2016688020</v>
      </c>
      <c r="B624" t="s">
        <v>1073</v>
      </c>
      <c r="C624" t="s">
        <v>1663</v>
      </c>
      <c r="D624" t="str">
        <f t="shared" si="9"/>
        <v>SÜLEYMAN  GÖZÜTOK</v>
      </c>
    </row>
    <row r="625" spans="1:4" x14ac:dyDescent="0.25">
      <c r="A625">
        <v>2016689020</v>
      </c>
      <c r="B625" t="s">
        <v>1673</v>
      </c>
      <c r="C625" t="s">
        <v>851</v>
      </c>
      <c r="D625" t="str">
        <f t="shared" si="9"/>
        <v>DURMUŞ ENES  KOÇ</v>
      </c>
    </row>
    <row r="626" spans="1:4" x14ac:dyDescent="0.25">
      <c r="A626">
        <v>2016199043</v>
      </c>
      <c r="B626" t="s">
        <v>1674</v>
      </c>
      <c r="C626" t="s">
        <v>1675</v>
      </c>
      <c r="D626" t="str">
        <f t="shared" si="9"/>
        <v>SERPİL  TAN</v>
      </c>
    </row>
    <row r="627" spans="1:4" x14ac:dyDescent="0.25">
      <c r="A627">
        <v>2016289015</v>
      </c>
      <c r="B627" t="s">
        <v>1036</v>
      </c>
      <c r="C627" t="s">
        <v>1676</v>
      </c>
      <c r="D627" t="str">
        <f t="shared" si="9"/>
        <v>BURAK  GÜVENDİK</v>
      </c>
    </row>
    <row r="628" spans="1:4" x14ac:dyDescent="0.25">
      <c r="A628">
        <v>2016199037</v>
      </c>
      <c r="B628" t="s">
        <v>1677</v>
      </c>
      <c r="C628" t="s">
        <v>1678</v>
      </c>
      <c r="D628" t="str">
        <f t="shared" si="9"/>
        <v>HÜMMET  ÖZLER</v>
      </c>
    </row>
    <row r="629" spans="1:4" x14ac:dyDescent="0.25">
      <c r="A629">
        <v>2016690009</v>
      </c>
      <c r="B629" t="s">
        <v>1679</v>
      </c>
      <c r="C629" t="s">
        <v>1680</v>
      </c>
      <c r="D629" t="str">
        <f t="shared" si="9"/>
        <v>CANAN TUĞBA  DELİBAŞ</v>
      </c>
    </row>
    <row r="630" spans="1:4" x14ac:dyDescent="0.25">
      <c r="A630">
        <v>2016699032</v>
      </c>
      <c r="B630" t="s">
        <v>1092</v>
      </c>
      <c r="C630" t="s">
        <v>1681</v>
      </c>
      <c r="D630" t="str">
        <f t="shared" si="9"/>
        <v>HATİCE  KOR</v>
      </c>
    </row>
    <row r="631" spans="1:4" x14ac:dyDescent="0.25">
      <c r="A631">
        <v>2016698029</v>
      </c>
      <c r="B631" t="s">
        <v>836</v>
      </c>
      <c r="C631" t="s">
        <v>1682</v>
      </c>
      <c r="D631" t="str">
        <f t="shared" si="9"/>
        <v>FURKAN  İL</v>
      </c>
    </row>
    <row r="632" spans="1:4" x14ac:dyDescent="0.25">
      <c r="A632">
        <v>2016209014</v>
      </c>
      <c r="B632" t="s">
        <v>1138</v>
      </c>
      <c r="C632" t="s">
        <v>1683</v>
      </c>
      <c r="D632" t="str">
        <f t="shared" si="9"/>
        <v>RAMAZAN  SELVASLI</v>
      </c>
    </row>
    <row r="633" spans="1:4" x14ac:dyDescent="0.25">
      <c r="A633">
        <v>2016698036</v>
      </c>
      <c r="B633" t="s">
        <v>1684</v>
      </c>
      <c r="C633" t="s">
        <v>1685</v>
      </c>
      <c r="D633" t="str">
        <f t="shared" si="9"/>
        <v>SONER  KESGİN</v>
      </c>
    </row>
    <row r="634" spans="1:4" x14ac:dyDescent="0.25">
      <c r="A634">
        <v>2016199019</v>
      </c>
      <c r="B634" t="s">
        <v>1092</v>
      </c>
      <c r="C634" t="s">
        <v>1686</v>
      </c>
      <c r="D634" t="str">
        <f t="shared" si="9"/>
        <v>HATİCE  İÇTEN</v>
      </c>
    </row>
    <row r="635" spans="1:4" x14ac:dyDescent="0.25">
      <c r="A635">
        <v>2016699011</v>
      </c>
      <c r="B635" t="s">
        <v>861</v>
      </c>
      <c r="C635" t="s">
        <v>1687</v>
      </c>
      <c r="D635" t="str">
        <f t="shared" si="9"/>
        <v>MUSTAFA  BEYAZGÜL</v>
      </c>
    </row>
    <row r="636" spans="1:4" x14ac:dyDescent="0.25">
      <c r="A636">
        <v>2016688016</v>
      </c>
      <c r="B636" t="s">
        <v>1688</v>
      </c>
      <c r="C636" t="s">
        <v>1453</v>
      </c>
      <c r="D636" t="str">
        <f t="shared" si="9"/>
        <v>MUSA  ERDEM</v>
      </c>
    </row>
    <row r="637" spans="1:4" x14ac:dyDescent="0.25">
      <c r="A637">
        <v>2016690044</v>
      </c>
      <c r="B637" t="s">
        <v>914</v>
      </c>
      <c r="C637" t="s">
        <v>992</v>
      </c>
      <c r="D637" t="str">
        <f t="shared" si="9"/>
        <v>MÜCAHİT  ÜNAL</v>
      </c>
    </row>
    <row r="638" spans="1:4" x14ac:dyDescent="0.25">
      <c r="A638">
        <v>2016688040</v>
      </c>
      <c r="B638" t="s">
        <v>1158</v>
      </c>
      <c r="C638" t="s">
        <v>1299</v>
      </c>
      <c r="D638" t="str">
        <f t="shared" si="9"/>
        <v>HAKAN  SARI</v>
      </c>
    </row>
    <row r="639" spans="1:4" x14ac:dyDescent="0.25">
      <c r="A639">
        <v>2016686033</v>
      </c>
      <c r="B639" t="s">
        <v>1689</v>
      </c>
      <c r="C639" t="s">
        <v>1690</v>
      </c>
      <c r="D639" t="str">
        <f t="shared" si="9"/>
        <v>BERAT CAN  KÖYMEN</v>
      </c>
    </row>
    <row r="640" spans="1:4" x14ac:dyDescent="0.25">
      <c r="A640">
        <v>2016686029</v>
      </c>
      <c r="B640" t="s">
        <v>1691</v>
      </c>
      <c r="C640" t="s">
        <v>1692</v>
      </c>
      <c r="D640" t="str">
        <f t="shared" si="9"/>
        <v>BÜŞRA ÇEÇEN  KIRBOĞA</v>
      </c>
    </row>
    <row r="641" spans="1:4" x14ac:dyDescent="0.25">
      <c r="A641">
        <v>2016199001</v>
      </c>
      <c r="B641" t="s">
        <v>985</v>
      </c>
      <c r="C641" t="s">
        <v>1693</v>
      </c>
      <c r="D641" t="str">
        <f t="shared" si="9"/>
        <v>FERHAT  ABLAK</v>
      </c>
    </row>
    <row r="642" spans="1:4" x14ac:dyDescent="0.25">
      <c r="A642">
        <v>2016686047</v>
      </c>
      <c r="B642" t="s">
        <v>1508</v>
      </c>
      <c r="C642" t="s">
        <v>1386</v>
      </c>
      <c r="D642" t="str">
        <f t="shared" ref="D642:D705" si="10">B642&amp;"  "&amp;C642</f>
        <v>NESLİHAN  UÇAN</v>
      </c>
    </row>
    <row r="643" spans="1:4" x14ac:dyDescent="0.25">
      <c r="A643">
        <v>2016199051</v>
      </c>
      <c r="B643" t="s">
        <v>1579</v>
      </c>
      <c r="C643" t="s">
        <v>1694</v>
      </c>
      <c r="D643" t="str">
        <f t="shared" si="10"/>
        <v>FIRAT  YÜZEN</v>
      </c>
    </row>
    <row r="644" spans="1:4" x14ac:dyDescent="0.25">
      <c r="A644">
        <v>2016199040</v>
      </c>
      <c r="B644" t="s">
        <v>1695</v>
      </c>
      <c r="C644" t="s">
        <v>1696</v>
      </c>
      <c r="D644" t="str">
        <f t="shared" si="10"/>
        <v>YAREN  ŞEKEROYMAĞI</v>
      </c>
    </row>
    <row r="645" spans="1:4" x14ac:dyDescent="0.25">
      <c r="A645">
        <v>2016688044</v>
      </c>
      <c r="B645" t="s">
        <v>1029</v>
      </c>
      <c r="C645" t="s">
        <v>954</v>
      </c>
      <c r="D645" t="str">
        <f t="shared" si="10"/>
        <v>ONUR  TAŞ</v>
      </c>
    </row>
    <row r="646" spans="1:4" x14ac:dyDescent="0.25">
      <c r="A646">
        <v>2016690046</v>
      </c>
      <c r="B646" t="s">
        <v>1697</v>
      </c>
      <c r="C646" t="s">
        <v>839</v>
      </c>
      <c r="D646" t="str">
        <f t="shared" si="10"/>
        <v>AYŞENUR  YILDIRIM</v>
      </c>
    </row>
    <row r="647" spans="1:4" x14ac:dyDescent="0.25">
      <c r="A647">
        <v>2016691007</v>
      </c>
      <c r="B647" t="s">
        <v>1698</v>
      </c>
      <c r="C647" t="s">
        <v>1001</v>
      </c>
      <c r="D647" t="str">
        <f t="shared" si="10"/>
        <v>GÖKSEL LUTFİ  AVCI</v>
      </c>
    </row>
    <row r="648" spans="1:4" x14ac:dyDescent="0.25">
      <c r="A648">
        <v>2016211015</v>
      </c>
      <c r="B648" t="s">
        <v>1699</v>
      </c>
      <c r="C648" t="s">
        <v>1700</v>
      </c>
      <c r="D648" t="str">
        <f t="shared" si="10"/>
        <v>ÖZER  HAYTA</v>
      </c>
    </row>
    <row r="649" spans="1:4" x14ac:dyDescent="0.25">
      <c r="A649">
        <v>2016699031</v>
      </c>
      <c r="B649" t="s">
        <v>1096</v>
      </c>
      <c r="C649" t="s">
        <v>1701</v>
      </c>
      <c r="D649" t="str">
        <f t="shared" si="10"/>
        <v>YUSUF  KIRTAŞ</v>
      </c>
    </row>
    <row r="650" spans="1:4" x14ac:dyDescent="0.25">
      <c r="A650">
        <v>2016699010</v>
      </c>
      <c r="B650" t="s">
        <v>1073</v>
      </c>
      <c r="C650" t="s">
        <v>1702</v>
      </c>
      <c r="D650" t="str">
        <f t="shared" si="10"/>
        <v>SÜLEYMAN  BAYRAK</v>
      </c>
    </row>
    <row r="651" spans="1:4" x14ac:dyDescent="0.25">
      <c r="A651">
        <v>2016699036</v>
      </c>
      <c r="B651" t="s">
        <v>1662</v>
      </c>
      <c r="C651" t="s">
        <v>1137</v>
      </c>
      <c r="D651" t="str">
        <f t="shared" si="10"/>
        <v>SÜMEYYA  ÖZCAN</v>
      </c>
    </row>
    <row r="652" spans="1:4" x14ac:dyDescent="0.25">
      <c r="A652">
        <v>2016199020</v>
      </c>
      <c r="B652" t="s">
        <v>850</v>
      </c>
      <c r="C652" t="s">
        <v>1703</v>
      </c>
      <c r="D652" t="str">
        <f t="shared" si="10"/>
        <v>SELÇUK  İKİZ</v>
      </c>
    </row>
    <row r="653" spans="1:4" x14ac:dyDescent="0.25">
      <c r="A653">
        <v>2016690022</v>
      </c>
      <c r="B653" t="s">
        <v>973</v>
      </c>
      <c r="C653" t="s">
        <v>1704</v>
      </c>
      <c r="D653" t="str">
        <f t="shared" si="10"/>
        <v>MEHMET  İNCELER</v>
      </c>
    </row>
    <row r="654" spans="1:4" x14ac:dyDescent="0.25">
      <c r="A654">
        <v>2016688033</v>
      </c>
      <c r="B654" t="s">
        <v>1404</v>
      </c>
      <c r="C654" t="s">
        <v>1217</v>
      </c>
      <c r="D654" t="str">
        <f t="shared" si="10"/>
        <v>MEHMET ALİ  KORKMAZ</v>
      </c>
    </row>
    <row r="655" spans="1:4" x14ac:dyDescent="0.25">
      <c r="A655">
        <v>2016199034</v>
      </c>
      <c r="B655" t="s">
        <v>1447</v>
      </c>
      <c r="C655" t="s">
        <v>1705</v>
      </c>
      <c r="D655" t="str">
        <f t="shared" si="10"/>
        <v>CENNET  ÖZARSLAN ÇORAKLI</v>
      </c>
    </row>
    <row r="656" spans="1:4" x14ac:dyDescent="0.25">
      <c r="A656">
        <v>2016698041</v>
      </c>
      <c r="B656" t="s">
        <v>953</v>
      </c>
      <c r="C656" t="s">
        <v>1706</v>
      </c>
      <c r="D656" t="str">
        <f t="shared" si="10"/>
        <v>FUNDA  SABIRTAŞI</v>
      </c>
    </row>
    <row r="657" spans="1:4" x14ac:dyDescent="0.25">
      <c r="A657">
        <v>2016689031</v>
      </c>
      <c r="B657" t="s">
        <v>1707</v>
      </c>
      <c r="C657" t="s">
        <v>1003</v>
      </c>
      <c r="D657" t="str">
        <f t="shared" si="10"/>
        <v>AYÇA  YAŞAR</v>
      </c>
    </row>
    <row r="658" spans="1:4" x14ac:dyDescent="0.25">
      <c r="A658">
        <v>2016688005</v>
      </c>
      <c r="B658" t="s">
        <v>1708</v>
      </c>
      <c r="C658" t="s">
        <v>1001</v>
      </c>
      <c r="D658" t="str">
        <f t="shared" si="10"/>
        <v>ŞİFANUR  AVCI</v>
      </c>
    </row>
    <row r="659" spans="1:4" x14ac:dyDescent="0.25">
      <c r="A659">
        <v>2016686016</v>
      </c>
      <c r="B659" t="s">
        <v>975</v>
      </c>
      <c r="C659" t="s">
        <v>1709</v>
      </c>
      <c r="D659" t="str">
        <f t="shared" si="10"/>
        <v>ÖZLEM  DIRAĞAN</v>
      </c>
    </row>
    <row r="660" spans="1:4" x14ac:dyDescent="0.25">
      <c r="A660">
        <v>2016699039</v>
      </c>
      <c r="B660" t="s">
        <v>1637</v>
      </c>
      <c r="C660" t="s">
        <v>1710</v>
      </c>
      <c r="D660" t="str">
        <f t="shared" si="10"/>
        <v>MERVE  ÖZGAN</v>
      </c>
    </row>
    <row r="661" spans="1:4" x14ac:dyDescent="0.25">
      <c r="A661">
        <v>2016698021</v>
      </c>
      <c r="B661" t="s">
        <v>1077</v>
      </c>
      <c r="C661" t="s">
        <v>1066</v>
      </c>
      <c r="D661" t="str">
        <f t="shared" si="10"/>
        <v>OKTAY  DOĞAN</v>
      </c>
    </row>
    <row r="662" spans="1:4" x14ac:dyDescent="0.25">
      <c r="A662">
        <v>2016698017</v>
      </c>
      <c r="B662" t="s">
        <v>909</v>
      </c>
      <c r="C662" t="s">
        <v>845</v>
      </c>
      <c r="D662" t="str">
        <f t="shared" si="10"/>
        <v>BETÜL  ÇELİK</v>
      </c>
    </row>
    <row r="663" spans="1:4" x14ac:dyDescent="0.25">
      <c r="A663">
        <v>2016690014</v>
      </c>
      <c r="B663" t="s">
        <v>982</v>
      </c>
      <c r="C663" t="s">
        <v>1711</v>
      </c>
      <c r="D663" t="str">
        <f t="shared" si="10"/>
        <v>FATMA  ENİŞTE</v>
      </c>
    </row>
    <row r="664" spans="1:4" x14ac:dyDescent="0.25">
      <c r="A664">
        <v>2016686044</v>
      </c>
      <c r="B664" t="s">
        <v>1042</v>
      </c>
      <c r="C664" t="s">
        <v>1196</v>
      </c>
      <c r="D664" t="str">
        <f t="shared" si="10"/>
        <v>DURDANE  TOPAL</v>
      </c>
    </row>
    <row r="665" spans="1:4" x14ac:dyDescent="0.25">
      <c r="A665">
        <v>2016199033</v>
      </c>
      <c r="B665" t="s">
        <v>1193</v>
      </c>
      <c r="C665" t="s">
        <v>1401</v>
      </c>
      <c r="D665" t="str">
        <f t="shared" si="10"/>
        <v>ŞAHİN  ORUÇ</v>
      </c>
    </row>
    <row r="666" spans="1:4" x14ac:dyDescent="0.25">
      <c r="A666">
        <v>2016689009</v>
      </c>
      <c r="B666" t="s">
        <v>1258</v>
      </c>
      <c r="C666" t="s">
        <v>1712</v>
      </c>
      <c r="D666" t="str">
        <f t="shared" si="10"/>
        <v>ADEM  DAL</v>
      </c>
    </row>
    <row r="667" spans="1:4" x14ac:dyDescent="0.25">
      <c r="A667">
        <v>2016691027</v>
      </c>
      <c r="B667" t="s">
        <v>1242</v>
      </c>
      <c r="C667" t="s">
        <v>1352</v>
      </c>
      <c r="D667" t="str">
        <f t="shared" si="10"/>
        <v>ELİF  ÖZDEMİR</v>
      </c>
    </row>
    <row r="668" spans="1:4" x14ac:dyDescent="0.25">
      <c r="A668">
        <v>2016688041</v>
      </c>
      <c r="B668" t="s">
        <v>1713</v>
      </c>
      <c r="C668" t="s">
        <v>1714</v>
      </c>
      <c r="D668" t="str">
        <f t="shared" si="10"/>
        <v>ALİ YAŞAR  SEĞMEN</v>
      </c>
    </row>
    <row r="669" spans="1:4" x14ac:dyDescent="0.25">
      <c r="A669">
        <v>2016199018</v>
      </c>
      <c r="B669" t="s">
        <v>1079</v>
      </c>
      <c r="C669" t="s">
        <v>1715</v>
      </c>
      <c r="D669" t="str">
        <f t="shared" si="10"/>
        <v>MESUT  IŞIKTAŞ</v>
      </c>
    </row>
    <row r="670" spans="1:4" x14ac:dyDescent="0.25">
      <c r="A670">
        <v>2016699046</v>
      </c>
      <c r="B670" t="s">
        <v>1716</v>
      </c>
      <c r="C670" t="s">
        <v>1386</v>
      </c>
      <c r="D670" t="str">
        <f t="shared" si="10"/>
        <v>NURETTİN  UÇAN</v>
      </c>
    </row>
    <row r="671" spans="1:4" x14ac:dyDescent="0.25">
      <c r="A671">
        <v>2016698018</v>
      </c>
      <c r="B671" t="s">
        <v>1206</v>
      </c>
      <c r="C671" t="s">
        <v>1717</v>
      </c>
      <c r="D671" t="str">
        <f t="shared" si="10"/>
        <v>KÜBRA  ÇİNÇİK</v>
      </c>
    </row>
    <row r="672" spans="1:4" x14ac:dyDescent="0.25">
      <c r="A672">
        <v>2016698002</v>
      </c>
      <c r="B672" t="s">
        <v>861</v>
      </c>
      <c r="C672" t="s">
        <v>887</v>
      </c>
      <c r="D672" t="str">
        <f t="shared" si="10"/>
        <v>MUSTAFA  AKBULUT</v>
      </c>
    </row>
    <row r="673" spans="1:4" x14ac:dyDescent="0.25">
      <c r="A673">
        <v>2016199038</v>
      </c>
      <c r="B673" t="s">
        <v>800</v>
      </c>
      <c r="C673" t="s">
        <v>1718</v>
      </c>
      <c r="D673" t="str">
        <f t="shared" si="10"/>
        <v>ÖMER  ÖZTÜRKTEN</v>
      </c>
    </row>
    <row r="674" spans="1:4" x14ac:dyDescent="0.25">
      <c r="A674">
        <v>2016698034</v>
      </c>
      <c r="B674" t="s">
        <v>907</v>
      </c>
      <c r="C674" t="s">
        <v>1719</v>
      </c>
      <c r="D674" t="str">
        <f t="shared" si="10"/>
        <v>RESUL  KARDEŞOĞLU</v>
      </c>
    </row>
    <row r="675" spans="1:4" x14ac:dyDescent="0.25">
      <c r="A675">
        <v>2016211016</v>
      </c>
      <c r="B675" t="s">
        <v>1036</v>
      </c>
      <c r="C675" t="s">
        <v>1720</v>
      </c>
      <c r="D675" t="str">
        <f t="shared" si="10"/>
        <v>BURAK  KAFESCİ</v>
      </c>
    </row>
    <row r="676" spans="1:4" x14ac:dyDescent="0.25">
      <c r="A676">
        <v>2016698033</v>
      </c>
      <c r="B676" t="s">
        <v>1454</v>
      </c>
      <c r="C676" t="s">
        <v>1719</v>
      </c>
      <c r="D676" t="str">
        <f t="shared" si="10"/>
        <v>İBRAHİM ETHEM  KARDEŞOĞLU</v>
      </c>
    </row>
    <row r="677" spans="1:4" x14ac:dyDescent="0.25">
      <c r="A677">
        <v>2016690030</v>
      </c>
      <c r="B677" t="s">
        <v>1350</v>
      </c>
      <c r="C677" t="s">
        <v>849</v>
      </c>
      <c r="D677" t="str">
        <f t="shared" si="10"/>
        <v>BÜŞRA  KÜÇÜK</v>
      </c>
    </row>
    <row r="678" spans="1:4" x14ac:dyDescent="0.25">
      <c r="A678">
        <v>2016688002</v>
      </c>
      <c r="B678" t="s">
        <v>1721</v>
      </c>
      <c r="C678" t="s">
        <v>1468</v>
      </c>
      <c r="D678" t="str">
        <f t="shared" si="10"/>
        <v>YAŞARCAN  ALKIŞ</v>
      </c>
    </row>
    <row r="679" spans="1:4" x14ac:dyDescent="0.25">
      <c r="A679">
        <v>2016691005</v>
      </c>
      <c r="B679" t="s">
        <v>838</v>
      </c>
      <c r="C679" t="s">
        <v>1468</v>
      </c>
      <c r="D679" t="str">
        <f t="shared" si="10"/>
        <v>AHMET  ALKIŞ</v>
      </c>
    </row>
    <row r="680" spans="1:4" x14ac:dyDescent="0.25">
      <c r="A680">
        <v>2016688039</v>
      </c>
      <c r="B680" t="s">
        <v>1481</v>
      </c>
      <c r="C680" t="s">
        <v>1556</v>
      </c>
      <c r="D680" t="str">
        <f t="shared" si="10"/>
        <v>GİZEM  POYRAZ</v>
      </c>
    </row>
    <row r="681" spans="1:4" x14ac:dyDescent="0.25">
      <c r="A681">
        <v>2016691032</v>
      </c>
      <c r="B681" t="s">
        <v>1722</v>
      </c>
      <c r="C681" t="s">
        <v>1193</v>
      </c>
      <c r="D681" t="str">
        <f t="shared" si="10"/>
        <v>VELİ CAN  ŞAHİN</v>
      </c>
    </row>
    <row r="682" spans="1:4" x14ac:dyDescent="0.25">
      <c r="A682">
        <v>2016690010</v>
      </c>
      <c r="B682" t="s">
        <v>1092</v>
      </c>
      <c r="C682" t="s">
        <v>921</v>
      </c>
      <c r="D682" t="str">
        <f t="shared" si="10"/>
        <v>HATİCE  DEMİR</v>
      </c>
    </row>
    <row r="683" spans="1:4" x14ac:dyDescent="0.25">
      <c r="A683">
        <v>2016698031</v>
      </c>
      <c r="B683" t="s">
        <v>1539</v>
      </c>
      <c r="C683" t="s">
        <v>1416</v>
      </c>
      <c r="D683" t="str">
        <f t="shared" si="10"/>
        <v>MUHAMMET  KARACA</v>
      </c>
    </row>
    <row r="684" spans="1:4" x14ac:dyDescent="0.25">
      <c r="A684">
        <v>2016698027</v>
      </c>
      <c r="B684" t="s">
        <v>1723</v>
      </c>
      <c r="C684" t="s">
        <v>1724</v>
      </c>
      <c r="D684" t="str">
        <f t="shared" si="10"/>
        <v>AHMET CAN  GÜLEÇ</v>
      </c>
    </row>
    <row r="685" spans="1:4" x14ac:dyDescent="0.25">
      <c r="A685">
        <v>2016690047</v>
      </c>
      <c r="B685" t="s">
        <v>1419</v>
      </c>
      <c r="C685" t="s">
        <v>839</v>
      </c>
      <c r="D685" t="str">
        <f t="shared" si="10"/>
        <v>SEDA NUR  YILDIRIM</v>
      </c>
    </row>
    <row r="686" spans="1:4" x14ac:dyDescent="0.25">
      <c r="A686">
        <v>2016690041</v>
      </c>
      <c r="B686" t="s">
        <v>1725</v>
      </c>
      <c r="C686" t="s">
        <v>1056</v>
      </c>
      <c r="D686" t="str">
        <f t="shared" si="10"/>
        <v>SEYFİ  TÜRKAN</v>
      </c>
    </row>
    <row r="687" spans="1:4" x14ac:dyDescent="0.25">
      <c r="A687">
        <v>2016699033</v>
      </c>
      <c r="B687" t="s">
        <v>1726</v>
      </c>
      <c r="C687" t="s">
        <v>868</v>
      </c>
      <c r="D687" t="str">
        <f t="shared" si="10"/>
        <v>SAADET  KÖSE</v>
      </c>
    </row>
    <row r="688" spans="1:4" x14ac:dyDescent="0.25">
      <c r="A688">
        <v>2016199035</v>
      </c>
      <c r="B688" t="s">
        <v>973</v>
      </c>
      <c r="C688" t="s">
        <v>1727</v>
      </c>
      <c r="D688" t="str">
        <f t="shared" si="10"/>
        <v>MEHMET  ÖZBEK</v>
      </c>
    </row>
    <row r="689" spans="1:4" x14ac:dyDescent="0.25">
      <c r="A689">
        <v>2016686001</v>
      </c>
      <c r="B689" t="s">
        <v>1256</v>
      </c>
      <c r="C689" t="s">
        <v>1728</v>
      </c>
      <c r="D689" t="str">
        <f t="shared" si="10"/>
        <v>İPEK  ADALITAŞ</v>
      </c>
    </row>
    <row r="690" spans="1:4" x14ac:dyDescent="0.25">
      <c r="A690">
        <v>2016289009</v>
      </c>
      <c r="B690" t="s">
        <v>1729</v>
      </c>
      <c r="C690" t="s">
        <v>1730</v>
      </c>
      <c r="D690" t="str">
        <f t="shared" si="10"/>
        <v>AHMET KÜRŞAT  EMİR</v>
      </c>
    </row>
    <row r="691" spans="1:4" x14ac:dyDescent="0.25">
      <c r="A691">
        <v>2016691004</v>
      </c>
      <c r="B691" t="s">
        <v>1481</v>
      </c>
      <c r="C691" t="s">
        <v>1731</v>
      </c>
      <c r="D691" t="str">
        <f t="shared" si="10"/>
        <v>GİZEM  ALAN</v>
      </c>
    </row>
    <row r="692" spans="1:4" x14ac:dyDescent="0.25">
      <c r="A692">
        <v>2016686002</v>
      </c>
      <c r="B692" t="s">
        <v>1732</v>
      </c>
      <c r="C692" t="s">
        <v>1733</v>
      </c>
      <c r="D692" t="str">
        <f t="shared" si="10"/>
        <v>MENEKŞE  AKA KAYMAK</v>
      </c>
    </row>
    <row r="693" spans="1:4" x14ac:dyDescent="0.25">
      <c r="A693">
        <v>2016690050</v>
      </c>
      <c r="B693" t="s">
        <v>1734</v>
      </c>
      <c r="C693" t="s">
        <v>1735</v>
      </c>
      <c r="D693" t="str">
        <f t="shared" si="10"/>
        <v>ZİYA  YÜNSEL</v>
      </c>
    </row>
    <row r="694" spans="1:4" x14ac:dyDescent="0.25">
      <c r="A694">
        <v>2016699018</v>
      </c>
      <c r="B694" t="s">
        <v>1495</v>
      </c>
      <c r="C694" t="s">
        <v>1644</v>
      </c>
      <c r="D694" t="str">
        <f t="shared" si="10"/>
        <v>İRFAN  DAĞLI</v>
      </c>
    </row>
    <row r="695" spans="1:4" x14ac:dyDescent="0.25">
      <c r="A695">
        <v>2016686005</v>
      </c>
      <c r="B695" t="s">
        <v>1301</v>
      </c>
      <c r="C695" t="s">
        <v>1736</v>
      </c>
      <c r="D695" t="str">
        <f t="shared" si="10"/>
        <v>UFUK  ALTAY</v>
      </c>
    </row>
    <row r="696" spans="1:4" x14ac:dyDescent="0.25">
      <c r="A696">
        <v>2016199021</v>
      </c>
      <c r="B696" t="s">
        <v>961</v>
      </c>
      <c r="C696" t="s">
        <v>1086</v>
      </c>
      <c r="D696" t="str">
        <f t="shared" si="10"/>
        <v>DERYA  İLHAN</v>
      </c>
    </row>
    <row r="697" spans="1:4" x14ac:dyDescent="0.25">
      <c r="A697">
        <v>2016686003</v>
      </c>
      <c r="B697" t="s">
        <v>909</v>
      </c>
      <c r="C697" t="s">
        <v>1737</v>
      </c>
      <c r="D697" t="str">
        <f t="shared" si="10"/>
        <v>BETÜL  AKDENİZ</v>
      </c>
    </row>
    <row r="698" spans="1:4" x14ac:dyDescent="0.25">
      <c r="A698">
        <v>2016688035</v>
      </c>
      <c r="B698" t="s">
        <v>1073</v>
      </c>
      <c r="C698" t="s">
        <v>1738</v>
      </c>
      <c r="D698" t="str">
        <f t="shared" si="10"/>
        <v>SÜLEYMAN  ODACI</v>
      </c>
    </row>
    <row r="699" spans="1:4" x14ac:dyDescent="0.25">
      <c r="A699">
        <v>2016687038</v>
      </c>
      <c r="B699" t="s">
        <v>1112</v>
      </c>
      <c r="C699" t="s">
        <v>1739</v>
      </c>
      <c r="D699" t="str">
        <f t="shared" si="10"/>
        <v>BURCU  SİNİM</v>
      </c>
    </row>
    <row r="700" spans="1:4" x14ac:dyDescent="0.25">
      <c r="A700">
        <v>2016699025</v>
      </c>
      <c r="B700" t="s">
        <v>1740</v>
      </c>
      <c r="C700" t="s">
        <v>1277</v>
      </c>
      <c r="D700" t="str">
        <f t="shared" si="10"/>
        <v>ALİ OSMAN  GÜLTEKİN</v>
      </c>
    </row>
    <row r="701" spans="1:4" x14ac:dyDescent="0.25">
      <c r="A701">
        <v>2016688048</v>
      </c>
      <c r="B701" t="s">
        <v>1741</v>
      </c>
      <c r="C701" t="s">
        <v>1742</v>
      </c>
      <c r="D701" t="str">
        <f t="shared" si="10"/>
        <v>SEÇKİN  YENİÇUN</v>
      </c>
    </row>
    <row r="702" spans="1:4" x14ac:dyDescent="0.25">
      <c r="A702">
        <v>2016687024</v>
      </c>
      <c r="B702" t="s">
        <v>1206</v>
      </c>
      <c r="C702" t="s">
        <v>1100</v>
      </c>
      <c r="D702" t="str">
        <f t="shared" si="10"/>
        <v>KÜBRA  GÖK</v>
      </c>
    </row>
    <row r="703" spans="1:4" x14ac:dyDescent="0.25">
      <c r="A703">
        <v>2016689007</v>
      </c>
      <c r="B703" t="s">
        <v>1743</v>
      </c>
      <c r="C703" t="s">
        <v>1358</v>
      </c>
      <c r="D703" t="str">
        <f t="shared" si="10"/>
        <v>AHMET ERBATIN  BİLGİN</v>
      </c>
    </row>
    <row r="704" spans="1:4" x14ac:dyDescent="0.25">
      <c r="A704">
        <v>2016699006</v>
      </c>
      <c r="B704" t="s">
        <v>838</v>
      </c>
      <c r="C704" t="s">
        <v>1560</v>
      </c>
      <c r="D704" t="str">
        <f t="shared" si="10"/>
        <v>AHMET  ATICI</v>
      </c>
    </row>
    <row r="705" spans="1:4" x14ac:dyDescent="0.25">
      <c r="A705">
        <v>2016690021</v>
      </c>
      <c r="B705" t="s">
        <v>1481</v>
      </c>
      <c r="C705" t="s">
        <v>1744</v>
      </c>
      <c r="D705" t="str">
        <f t="shared" si="10"/>
        <v>GİZEM  HORİK</v>
      </c>
    </row>
    <row r="706" spans="1:4" x14ac:dyDescent="0.25">
      <c r="A706">
        <v>2016688018</v>
      </c>
      <c r="B706" t="s">
        <v>1355</v>
      </c>
      <c r="C706" t="s">
        <v>1533</v>
      </c>
      <c r="D706" t="str">
        <f t="shared" ref="D706:D769" si="11">B706&amp;"  "&amp;C706</f>
        <v>SEMA  GÖÇER</v>
      </c>
    </row>
    <row r="707" spans="1:4" x14ac:dyDescent="0.25">
      <c r="A707">
        <v>2016690045</v>
      </c>
      <c r="B707" t="s">
        <v>1745</v>
      </c>
      <c r="C707" t="s">
        <v>1746</v>
      </c>
      <c r="D707" t="str">
        <f t="shared" si="11"/>
        <v>SÜLEYMAN TURAN  YAĞLI</v>
      </c>
    </row>
    <row r="708" spans="1:4" x14ac:dyDescent="0.25">
      <c r="A708">
        <v>2016689035</v>
      </c>
      <c r="B708" t="s">
        <v>1231</v>
      </c>
      <c r="C708" t="s">
        <v>930</v>
      </c>
      <c r="D708" t="str">
        <f t="shared" si="11"/>
        <v>ARZU  YILMAZ</v>
      </c>
    </row>
    <row r="709" spans="1:4" x14ac:dyDescent="0.25">
      <c r="A709">
        <v>2016690019</v>
      </c>
      <c r="B709" t="s">
        <v>1355</v>
      </c>
      <c r="C709" t="s">
        <v>1747</v>
      </c>
      <c r="D709" t="str">
        <f t="shared" si="11"/>
        <v>SEMA  GÜLÜMGİL</v>
      </c>
    </row>
    <row r="710" spans="1:4" x14ac:dyDescent="0.25">
      <c r="A710">
        <v>2016698049</v>
      </c>
      <c r="B710" t="s">
        <v>1049</v>
      </c>
      <c r="C710" t="s">
        <v>839</v>
      </c>
      <c r="D710" t="str">
        <f t="shared" si="11"/>
        <v>FATİH  YILDIRIM</v>
      </c>
    </row>
    <row r="711" spans="1:4" x14ac:dyDescent="0.25">
      <c r="A711">
        <v>2016686007</v>
      </c>
      <c r="B711" t="s">
        <v>1748</v>
      </c>
      <c r="C711" t="s">
        <v>990</v>
      </c>
      <c r="D711" t="str">
        <f t="shared" si="11"/>
        <v>GÖKŞEN  AY</v>
      </c>
    </row>
    <row r="712" spans="1:4" x14ac:dyDescent="0.25">
      <c r="A712">
        <v>2017690021</v>
      </c>
      <c r="B712" t="s">
        <v>1242</v>
      </c>
      <c r="C712" t="s">
        <v>1749</v>
      </c>
      <c r="D712" t="str">
        <f t="shared" si="11"/>
        <v>ELİF  SAMSA</v>
      </c>
    </row>
    <row r="713" spans="1:4" x14ac:dyDescent="0.25">
      <c r="A713">
        <v>2016691030</v>
      </c>
      <c r="B713" t="s">
        <v>1637</v>
      </c>
      <c r="C713" t="s">
        <v>1749</v>
      </c>
      <c r="D713" t="str">
        <f t="shared" si="11"/>
        <v>MERVE  SAMSA</v>
      </c>
    </row>
    <row r="714" spans="1:4" x14ac:dyDescent="0.25">
      <c r="A714">
        <v>2016698013</v>
      </c>
      <c r="B714" t="s">
        <v>1750</v>
      </c>
      <c r="C714" t="s">
        <v>1751</v>
      </c>
      <c r="D714" t="str">
        <f t="shared" si="11"/>
        <v>BUKET  BOZAN</v>
      </c>
    </row>
    <row r="715" spans="1:4" x14ac:dyDescent="0.25">
      <c r="A715">
        <v>2016211025</v>
      </c>
      <c r="B715" t="s">
        <v>1752</v>
      </c>
      <c r="C715" t="s">
        <v>1003</v>
      </c>
      <c r="D715" t="str">
        <f t="shared" si="11"/>
        <v>ERSİN ALİ  YAŞAR</v>
      </c>
    </row>
    <row r="716" spans="1:4" x14ac:dyDescent="0.25">
      <c r="A716">
        <v>2016698050</v>
      </c>
      <c r="B716" t="s">
        <v>838</v>
      </c>
      <c r="C716" t="s">
        <v>930</v>
      </c>
      <c r="D716" t="str">
        <f t="shared" si="11"/>
        <v>AHMET  YILMAZ</v>
      </c>
    </row>
    <row r="717" spans="1:4" x14ac:dyDescent="0.25">
      <c r="A717">
        <v>2016209005</v>
      </c>
      <c r="B717" t="s">
        <v>1120</v>
      </c>
      <c r="C717" t="s">
        <v>829</v>
      </c>
      <c r="D717" t="str">
        <f t="shared" si="11"/>
        <v>HASAN  ERDOĞAN</v>
      </c>
    </row>
    <row r="718" spans="1:4" x14ac:dyDescent="0.25">
      <c r="A718">
        <v>2016199017</v>
      </c>
      <c r="B718" t="s">
        <v>982</v>
      </c>
      <c r="C718" t="s">
        <v>1066</v>
      </c>
      <c r="D718" t="str">
        <f t="shared" si="11"/>
        <v>FATMA  DOĞAN</v>
      </c>
    </row>
    <row r="719" spans="1:4" x14ac:dyDescent="0.25">
      <c r="A719">
        <v>2016687050</v>
      </c>
      <c r="B719" t="s">
        <v>861</v>
      </c>
      <c r="C719" t="s">
        <v>1753</v>
      </c>
      <c r="D719" t="str">
        <f t="shared" si="11"/>
        <v>MUSTAFA  YURDUNUSEVEN</v>
      </c>
    </row>
    <row r="720" spans="1:4" x14ac:dyDescent="0.25">
      <c r="A720">
        <v>2016689018</v>
      </c>
      <c r="B720" t="s">
        <v>1754</v>
      </c>
      <c r="C720" t="s">
        <v>1755</v>
      </c>
      <c r="D720" t="str">
        <f t="shared" si="11"/>
        <v>DİLEK  ÇALKAP</v>
      </c>
    </row>
    <row r="721" spans="1:4" x14ac:dyDescent="0.25">
      <c r="A721">
        <v>2016698038</v>
      </c>
      <c r="B721" t="s">
        <v>973</v>
      </c>
      <c r="C721" t="s">
        <v>1756</v>
      </c>
      <c r="D721" t="str">
        <f t="shared" si="11"/>
        <v>MEHMET  KÖZ</v>
      </c>
    </row>
    <row r="722" spans="1:4" x14ac:dyDescent="0.25">
      <c r="A722">
        <v>2016698030</v>
      </c>
      <c r="B722" t="s">
        <v>1112</v>
      </c>
      <c r="C722" t="s">
        <v>1757</v>
      </c>
      <c r="D722" t="str">
        <f t="shared" si="11"/>
        <v>BURCU  İLBEYLİ</v>
      </c>
    </row>
    <row r="723" spans="1:4" x14ac:dyDescent="0.25">
      <c r="A723">
        <v>2016691006</v>
      </c>
      <c r="B723" t="s">
        <v>1758</v>
      </c>
      <c r="C723" t="s">
        <v>1759</v>
      </c>
      <c r="D723" t="str">
        <f t="shared" si="11"/>
        <v>BATUHAN  ALTUNTAŞ</v>
      </c>
    </row>
    <row r="724" spans="1:4" x14ac:dyDescent="0.25">
      <c r="A724">
        <v>2016289001</v>
      </c>
      <c r="B724" t="s">
        <v>1760</v>
      </c>
      <c r="C724" t="s">
        <v>1171</v>
      </c>
      <c r="D724" t="str">
        <f t="shared" si="11"/>
        <v>BURÇİN  AKÇA</v>
      </c>
    </row>
    <row r="725" spans="1:4" x14ac:dyDescent="0.25">
      <c r="A725">
        <v>2016690001</v>
      </c>
      <c r="B725" t="s">
        <v>1761</v>
      </c>
      <c r="C725" t="s">
        <v>1762</v>
      </c>
      <c r="D725" t="str">
        <f t="shared" si="11"/>
        <v>TUĞÇE  ADAMHASAN</v>
      </c>
    </row>
    <row r="726" spans="1:4" x14ac:dyDescent="0.25">
      <c r="A726">
        <v>2016689026</v>
      </c>
      <c r="B726" t="s">
        <v>1763</v>
      </c>
      <c r="C726" t="s">
        <v>1764</v>
      </c>
      <c r="D726" t="str">
        <f t="shared" si="11"/>
        <v>CEZMİ  TÜRKEL</v>
      </c>
    </row>
    <row r="727" spans="1:4" x14ac:dyDescent="0.25">
      <c r="A727">
        <v>2016199027</v>
      </c>
      <c r="B727" t="s">
        <v>1284</v>
      </c>
      <c r="C727" t="s">
        <v>1611</v>
      </c>
      <c r="D727" t="str">
        <f t="shared" si="11"/>
        <v>YUNUS  KESKİN</v>
      </c>
    </row>
    <row r="728" spans="1:4" x14ac:dyDescent="0.25">
      <c r="A728">
        <v>2016687003</v>
      </c>
      <c r="B728" t="s">
        <v>1629</v>
      </c>
      <c r="C728" t="s">
        <v>1765</v>
      </c>
      <c r="D728" t="str">
        <f t="shared" si="11"/>
        <v>YUNUS EMRE  ARSLANGİRAY</v>
      </c>
    </row>
    <row r="729" spans="1:4" x14ac:dyDescent="0.25">
      <c r="A729">
        <v>2016689006</v>
      </c>
      <c r="B729" t="s">
        <v>828</v>
      </c>
      <c r="C729" t="s">
        <v>1766</v>
      </c>
      <c r="D729" t="str">
        <f t="shared" si="11"/>
        <v>BAYRAM  BAYINDIR</v>
      </c>
    </row>
    <row r="730" spans="1:4" x14ac:dyDescent="0.25">
      <c r="A730">
        <v>2016699037</v>
      </c>
      <c r="B730" t="s">
        <v>1767</v>
      </c>
      <c r="C730" t="s">
        <v>882</v>
      </c>
      <c r="D730" t="str">
        <f t="shared" si="11"/>
        <v>CEM  ÖZDEN</v>
      </c>
    </row>
    <row r="731" spans="1:4" x14ac:dyDescent="0.25">
      <c r="A731">
        <v>2017199038</v>
      </c>
      <c r="B731" t="s">
        <v>1768</v>
      </c>
      <c r="C731" t="s">
        <v>1769</v>
      </c>
      <c r="D731" t="str">
        <f t="shared" si="11"/>
        <v>TOLGA  VALE</v>
      </c>
    </row>
    <row r="732" spans="1:4" x14ac:dyDescent="0.25">
      <c r="A732">
        <v>2016687043</v>
      </c>
      <c r="B732" t="s">
        <v>1144</v>
      </c>
      <c r="C732" t="s">
        <v>1429</v>
      </c>
      <c r="D732" t="str">
        <f t="shared" si="11"/>
        <v>MEHMET CAN  ŞİMŞEK</v>
      </c>
    </row>
    <row r="733" spans="1:4" x14ac:dyDescent="0.25">
      <c r="A733">
        <v>2016687022</v>
      </c>
      <c r="B733" t="s">
        <v>1304</v>
      </c>
      <c r="C733" t="s">
        <v>1770</v>
      </c>
      <c r="D733" t="str">
        <f t="shared" si="11"/>
        <v>EMİNE  FINDIK</v>
      </c>
    </row>
    <row r="734" spans="1:4" x14ac:dyDescent="0.25">
      <c r="A734">
        <v>2016688007</v>
      </c>
      <c r="B734" t="s">
        <v>1447</v>
      </c>
      <c r="C734" t="s">
        <v>1771</v>
      </c>
      <c r="D734" t="str">
        <f t="shared" si="11"/>
        <v>CENNET  BULMUŞ</v>
      </c>
    </row>
    <row r="735" spans="1:4" x14ac:dyDescent="0.25">
      <c r="A735">
        <v>2016199016</v>
      </c>
      <c r="B735" t="s">
        <v>1772</v>
      </c>
      <c r="C735" t="s">
        <v>1773</v>
      </c>
      <c r="D735" t="str">
        <f t="shared" si="11"/>
        <v>MUSTAFA KAAN  DEVECİ</v>
      </c>
    </row>
    <row r="736" spans="1:4" x14ac:dyDescent="0.25">
      <c r="A736">
        <v>2016698048</v>
      </c>
      <c r="B736" t="s">
        <v>1774</v>
      </c>
      <c r="C736" t="s">
        <v>1031</v>
      </c>
      <c r="D736" t="str">
        <f t="shared" si="11"/>
        <v>AYFER  YALÇIN</v>
      </c>
    </row>
    <row r="737" spans="1:4" x14ac:dyDescent="0.25">
      <c r="A737">
        <v>2016199031</v>
      </c>
      <c r="B737" t="s">
        <v>1120</v>
      </c>
      <c r="C737" t="s">
        <v>1775</v>
      </c>
      <c r="D737" t="str">
        <f t="shared" si="11"/>
        <v>HASAN  KUNT</v>
      </c>
    </row>
    <row r="738" spans="1:4" x14ac:dyDescent="0.25">
      <c r="A738">
        <v>2016687009</v>
      </c>
      <c r="B738" t="s">
        <v>1776</v>
      </c>
      <c r="C738" t="s">
        <v>1777</v>
      </c>
      <c r="D738" t="str">
        <f t="shared" si="11"/>
        <v>SİTTİ  BİLEK</v>
      </c>
    </row>
    <row r="739" spans="1:4" x14ac:dyDescent="0.25">
      <c r="A739">
        <v>2016689008</v>
      </c>
      <c r="B739" t="s">
        <v>1098</v>
      </c>
      <c r="C739" t="s">
        <v>845</v>
      </c>
      <c r="D739" t="str">
        <f t="shared" si="11"/>
        <v>İSMAİL  ÇELİK</v>
      </c>
    </row>
    <row r="740" spans="1:4" x14ac:dyDescent="0.25">
      <c r="A740">
        <v>2016690012</v>
      </c>
      <c r="B740" t="s">
        <v>842</v>
      </c>
      <c r="C740" t="s">
        <v>1778</v>
      </c>
      <c r="D740" t="str">
        <f t="shared" si="11"/>
        <v>İBRAHİM  DOĞANER</v>
      </c>
    </row>
    <row r="741" spans="1:4" x14ac:dyDescent="0.25">
      <c r="A741">
        <v>2016698016</v>
      </c>
      <c r="B741" t="s">
        <v>909</v>
      </c>
      <c r="C741" t="s">
        <v>1779</v>
      </c>
      <c r="D741" t="str">
        <f t="shared" si="11"/>
        <v>BETÜL  ÇAM</v>
      </c>
    </row>
    <row r="742" spans="1:4" x14ac:dyDescent="0.25">
      <c r="A742">
        <v>2016690005</v>
      </c>
      <c r="B742" t="s">
        <v>1049</v>
      </c>
      <c r="C742" t="s">
        <v>1780</v>
      </c>
      <c r="D742" t="str">
        <f t="shared" si="11"/>
        <v>FATİH  BARMAN</v>
      </c>
    </row>
    <row r="743" spans="1:4" x14ac:dyDescent="0.25">
      <c r="A743">
        <v>2016699050</v>
      </c>
      <c r="B743" t="s">
        <v>1781</v>
      </c>
      <c r="C743" t="s">
        <v>1782</v>
      </c>
      <c r="D743" t="str">
        <f t="shared" si="11"/>
        <v>GÜLDANE  ZENĞİN</v>
      </c>
    </row>
    <row r="744" spans="1:4" x14ac:dyDescent="0.25">
      <c r="A744">
        <v>2016698011</v>
      </c>
      <c r="B744" t="s">
        <v>1582</v>
      </c>
      <c r="C744" t="s">
        <v>1783</v>
      </c>
      <c r="D744" t="str">
        <f t="shared" si="11"/>
        <v>HALİME  BAYKIŞ</v>
      </c>
    </row>
    <row r="745" spans="1:4" x14ac:dyDescent="0.25">
      <c r="A745">
        <v>2016209009</v>
      </c>
      <c r="B745" t="s">
        <v>1280</v>
      </c>
      <c r="C745" t="s">
        <v>1784</v>
      </c>
      <c r="D745" t="str">
        <f t="shared" si="11"/>
        <v>MUHAMMED  İRKILATA</v>
      </c>
    </row>
    <row r="746" spans="1:4" x14ac:dyDescent="0.25">
      <c r="A746">
        <v>2016690016</v>
      </c>
      <c r="B746" t="s">
        <v>1785</v>
      </c>
      <c r="C746" t="s">
        <v>1100</v>
      </c>
      <c r="D746" t="str">
        <f t="shared" si="11"/>
        <v>MEHMET BURAK  GÖK</v>
      </c>
    </row>
    <row r="747" spans="1:4" x14ac:dyDescent="0.25">
      <c r="A747">
        <v>2016699022</v>
      </c>
      <c r="B747" t="s">
        <v>1258</v>
      </c>
      <c r="C747" t="s">
        <v>1533</v>
      </c>
      <c r="D747" t="str">
        <f t="shared" si="11"/>
        <v>ADEM  GÖÇER</v>
      </c>
    </row>
    <row r="748" spans="1:4" x14ac:dyDescent="0.25">
      <c r="A748">
        <v>2016688031</v>
      </c>
      <c r="B748" t="s">
        <v>936</v>
      </c>
      <c r="C748" t="s">
        <v>1039</v>
      </c>
      <c r="D748" t="str">
        <f t="shared" si="11"/>
        <v>YASİN  KILINÇ</v>
      </c>
    </row>
    <row r="749" spans="1:4" x14ac:dyDescent="0.25">
      <c r="A749">
        <v>2017688002</v>
      </c>
      <c r="B749" t="s">
        <v>1786</v>
      </c>
      <c r="C749" t="s">
        <v>921</v>
      </c>
      <c r="D749" t="str">
        <f t="shared" si="11"/>
        <v>SİDAR  DEMİR</v>
      </c>
    </row>
    <row r="750" spans="1:4" x14ac:dyDescent="0.25">
      <c r="A750">
        <v>2016686021</v>
      </c>
      <c r="B750" t="s">
        <v>1787</v>
      </c>
      <c r="C750" t="s">
        <v>1788</v>
      </c>
      <c r="D750" t="str">
        <f t="shared" si="11"/>
        <v>BÜŞRA RABİA  EKER</v>
      </c>
    </row>
    <row r="751" spans="1:4" x14ac:dyDescent="0.25">
      <c r="A751">
        <v>2016688011</v>
      </c>
      <c r="B751" t="s">
        <v>1789</v>
      </c>
      <c r="C751" t="s">
        <v>1712</v>
      </c>
      <c r="D751" t="str">
        <f t="shared" si="11"/>
        <v>HALİDE  DAL</v>
      </c>
    </row>
    <row r="752" spans="1:4" x14ac:dyDescent="0.25">
      <c r="A752">
        <v>2016690031</v>
      </c>
      <c r="B752" t="s">
        <v>1790</v>
      </c>
      <c r="C752" t="s">
        <v>1401</v>
      </c>
      <c r="D752" t="str">
        <f t="shared" si="11"/>
        <v>MUHAMMET SADULLAH  ORUÇ</v>
      </c>
    </row>
    <row r="753" spans="1:4" x14ac:dyDescent="0.25">
      <c r="A753">
        <v>2016199025</v>
      </c>
      <c r="B753" t="s">
        <v>1077</v>
      </c>
      <c r="C753" t="s">
        <v>1791</v>
      </c>
      <c r="D753" t="str">
        <f t="shared" si="11"/>
        <v>OKTAY  KAYADELEN</v>
      </c>
    </row>
    <row r="754" spans="1:4" x14ac:dyDescent="0.25">
      <c r="A754">
        <v>2016699013</v>
      </c>
      <c r="B754" t="s">
        <v>1792</v>
      </c>
      <c r="C754" t="s">
        <v>1793</v>
      </c>
      <c r="D754" t="str">
        <f t="shared" si="11"/>
        <v>NİHAL  BÖYÜMEZ</v>
      </c>
    </row>
    <row r="755" spans="1:4" x14ac:dyDescent="0.25">
      <c r="A755">
        <v>2016699038</v>
      </c>
      <c r="B755" t="s">
        <v>1654</v>
      </c>
      <c r="C755" t="s">
        <v>1699</v>
      </c>
      <c r="D755" t="str">
        <f t="shared" si="11"/>
        <v>ATALAY  ÖZER</v>
      </c>
    </row>
    <row r="756" spans="1:4" x14ac:dyDescent="0.25">
      <c r="A756">
        <v>2016699019</v>
      </c>
      <c r="B756" t="s">
        <v>1794</v>
      </c>
      <c r="C756" t="s">
        <v>1795</v>
      </c>
      <c r="D756" t="str">
        <f t="shared" si="11"/>
        <v>ZÜLEYHA  DALKIN</v>
      </c>
    </row>
    <row r="757" spans="1:4" x14ac:dyDescent="0.25">
      <c r="A757">
        <v>2016687028</v>
      </c>
      <c r="B757" t="s">
        <v>1796</v>
      </c>
      <c r="C757" t="s">
        <v>1797</v>
      </c>
      <c r="D757" t="str">
        <f t="shared" si="11"/>
        <v>İREM  KINA</v>
      </c>
    </row>
    <row r="758" spans="1:4" x14ac:dyDescent="0.25">
      <c r="A758">
        <v>2016209015</v>
      </c>
      <c r="B758" t="s">
        <v>1193</v>
      </c>
      <c r="C758" t="s">
        <v>1675</v>
      </c>
      <c r="D758" t="str">
        <f t="shared" si="11"/>
        <v>ŞAHİN  TAN</v>
      </c>
    </row>
    <row r="759" spans="1:4" x14ac:dyDescent="0.25">
      <c r="A759">
        <v>2016698046</v>
      </c>
      <c r="B759" t="s">
        <v>1304</v>
      </c>
      <c r="C759" t="s">
        <v>1798</v>
      </c>
      <c r="D759" t="str">
        <f t="shared" si="11"/>
        <v>EMİNE  ÜLKER</v>
      </c>
    </row>
    <row r="760" spans="1:4" x14ac:dyDescent="0.25">
      <c r="A760">
        <v>2016687018</v>
      </c>
      <c r="B760" t="s">
        <v>838</v>
      </c>
      <c r="C760" t="s">
        <v>1066</v>
      </c>
      <c r="D760" t="str">
        <f t="shared" si="11"/>
        <v>AHMET  DOĞAN</v>
      </c>
    </row>
    <row r="761" spans="1:4" x14ac:dyDescent="0.25">
      <c r="A761">
        <v>2016289011</v>
      </c>
      <c r="B761" t="s">
        <v>1799</v>
      </c>
      <c r="C761" t="s">
        <v>1800</v>
      </c>
      <c r="D761" t="str">
        <f t="shared" si="11"/>
        <v>ERDAL  ERÖZEK</v>
      </c>
    </row>
    <row r="762" spans="1:4" x14ac:dyDescent="0.25">
      <c r="A762">
        <v>2016699045</v>
      </c>
      <c r="B762" t="s">
        <v>1761</v>
      </c>
      <c r="C762" t="s">
        <v>1801</v>
      </c>
      <c r="D762" t="str">
        <f t="shared" si="11"/>
        <v>TUĞÇE  TÜRKKOLU</v>
      </c>
    </row>
    <row r="763" spans="1:4" x14ac:dyDescent="0.25">
      <c r="A763">
        <v>2016691001</v>
      </c>
      <c r="B763" t="s">
        <v>1155</v>
      </c>
      <c r="C763" t="s">
        <v>1802</v>
      </c>
      <c r="D763" t="str">
        <f t="shared" si="11"/>
        <v>ERCAN  AKGÜN</v>
      </c>
    </row>
    <row r="764" spans="1:4" x14ac:dyDescent="0.25">
      <c r="A764">
        <v>2016699030</v>
      </c>
      <c r="B764" t="s">
        <v>1208</v>
      </c>
      <c r="C764" t="s">
        <v>1611</v>
      </c>
      <c r="D764" t="str">
        <f t="shared" si="11"/>
        <v>MAHMUT  KESKİN</v>
      </c>
    </row>
    <row r="765" spans="1:4" x14ac:dyDescent="0.25">
      <c r="A765">
        <v>2016690018</v>
      </c>
      <c r="B765" t="s">
        <v>989</v>
      </c>
      <c r="C765" t="s">
        <v>1803</v>
      </c>
      <c r="D765" t="str">
        <f t="shared" si="11"/>
        <v>MELEK  GÖNEN</v>
      </c>
    </row>
    <row r="766" spans="1:4" x14ac:dyDescent="0.25">
      <c r="A766">
        <v>2016699027</v>
      </c>
      <c r="B766" t="s">
        <v>1804</v>
      </c>
      <c r="C766" t="s">
        <v>1805</v>
      </c>
      <c r="D766" t="str">
        <f t="shared" si="11"/>
        <v>SULTAN  KAPICI</v>
      </c>
    </row>
    <row r="767" spans="1:4" x14ac:dyDescent="0.25">
      <c r="A767">
        <v>2016699047</v>
      </c>
      <c r="B767" t="s">
        <v>985</v>
      </c>
      <c r="C767" t="s">
        <v>1293</v>
      </c>
      <c r="D767" t="str">
        <f t="shared" si="11"/>
        <v>FERHAT  UZUN</v>
      </c>
    </row>
    <row r="768" spans="1:4" x14ac:dyDescent="0.25">
      <c r="A768">
        <v>2016199024</v>
      </c>
      <c r="B768" t="s">
        <v>1806</v>
      </c>
      <c r="C768" t="s">
        <v>1320</v>
      </c>
      <c r="D768" t="str">
        <f t="shared" si="11"/>
        <v>VESİLE  KAYA</v>
      </c>
    </row>
    <row r="769" spans="1:4" x14ac:dyDescent="0.25">
      <c r="A769">
        <v>2016686040</v>
      </c>
      <c r="B769" t="s">
        <v>1508</v>
      </c>
      <c r="C769" t="s">
        <v>1807</v>
      </c>
      <c r="D769" t="str">
        <f t="shared" si="11"/>
        <v>NESLİHAN  SÖĞÜT</v>
      </c>
    </row>
    <row r="770" spans="1:4" x14ac:dyDescent="0.25">
      <c r="A770">
        <v>2016289033</v>
      </c>
      <c r="B770" t="s">
        <v>1808</v>
      </c>
      <c r="C770" t="s">
        <v>1809</v>
      </c>
      <c r="D770" t="str">
        <f t="shared" ref="D770:D833" si="12">B770&amp;"  "&amp;C770</f>
        <v>DURAN  ÜRÜN</v>
      </c>
    </row>
    <row r="771" spans="1:4" x14ac:dyDescent="0.25">
      <c r="A771">
        <v>2016689001</v>
      </c>
      <c r="B771" t="s">
        <v>1539</v>
      </c>
      <c r="C771" t="s">
        <v>1810</v>
      </c>
      <c r="D771" t="str">
        <f t="shared" si="12"/>
        <v>MUHAMMET  ALPTEKİN</v>
      </c>
    </row>
    <row r="772" spans="1:4" x14ac:dyDescent="0.25">
      <c r="A772">
        <v>2016289004</v>
      </c>
      <c r="B772" t="s">
        <v>1811</v>
      </c>
      <c r="C772" t="s">
        <v>1812</v>
      </c>
      <c r="D772" t="str">
        <f t="shared" si="12"/>
        <v>ONURCAN  BAŞTUĞ</v>
      </c>
    </row>
    <row r="773" spans="1:4" x14ac:dyDescent="0.25">
      <c r="A773">
        <v>2016698039</v>
      </c>
      <c r="B773" t="s">
        <v>973</v>
      </c>
      <c r="C773" t="s">
        <v>1813</v>
      </c>
      <c r="D773" t="str">
        <f t="shared" si="12"/>
        <v>MEHMET  ÖRS</v>
      </c>
    </row>
    <row r="774" spans="1:4" x14ac:dyDescent="0.25">
      <c r="A774">
        <v>2016698005</v>
      </c>
      <c r="B774" t="s">
        <v>1073</v>
      </c>
      <c r="C774" t="s">
        <v>1814</v>
      </c>
      <c r="D774" t="str">
        <f t="shared" si="12"/>
        <v>SÜLEYMAN  AKÖZ</v>
      </c>
    </row>
    <row r="775" spans="1:4" x14ac:dyDescent="0.25">
      <c r="A775">
        <v>2016698044</v>
      </c>
      <c r="B775" t="s">
        <v>838</v>
      </c>
      <c r="C775" t="s">
        <v>1062</v>
      </c>
      <c r="D775" t="str">
        <f t="shared" si="12"/>
        <v>AHMET  ŞAHBAZ</v>
      </c>
    </row>
    <row r="776" spans="1:4" x14ac:dyDescent="0.25">
      <c r="A776">
        <v>2016699048</v>
      </c>
      <c r="B776" t="s">
        <v>861</v>
      </c>
      <c r="C776" t="s">
        <v>992</v>
      </c>
      <c r="D776" t="str">
        <f t="shared" si="12"/>
        <v>MUSTAFA  ÜNAL</v>
      </c>
    </row>
    <row r="777" spans="1:4" x14ac:dyDescent="0.25">
      <c r="A777">
        <v>2016686006</v>
      </c>
      <c r="B777" t="s">
        <v>1815</v>
      </c>
      <c r="C777" t="s">
        <v>1560</v>
      </c>
      <c r="D777" t="str">
        <f t="shared" si="12"/>
        <v>SEMA NUR  ATICI</v>
      </c>
    </row>
    <row r="778" spans="1:4" x14ac:dyDescent="0.25">
      <c r="A778">
        <v>2016698008</v>
      </c>
      <c r="B778" t="s">
        <v>1167</v>
      </c>
      <c r="C778" t="s">
        <v>1560</v>
      </c>
      <c r="D778" t="str">
        <f t="shared" si="12"/>
        <v>TUNCAY  ATICI</v>
      </c>
    </row>
    <row r="779" spans="1:4" x14ac:dyDescent="0.25">
      <c r="A779">
        <v>2016698024</v>
      </c>
      <c r="B779" t="s">
        <v>1483</v>
      </c>
      <c r="C779" t="s">
        <v>878</v>
      </c>
      <c r="D779" t="str">
        <f t="shared" si="12"/>
        <v>GÖKÇE  ERGÜN</v>
      </c>
    </row>
    <row r="780" spans="1:4" x14ac:dyDescent="0.25">
      <c r="A780">
        <v>2016690034</v>
      </c>
      <c r="B780" t="s">
        <v>1722</v>
      </c>
      <c r="C780" t="s">
        <v>1626</v>
      </c>
      <c r="D780" t="str">
        <f t="shared" si="12"/>
        <v>VELİ CAN  SEZEN</v>
      </c>
    </row>
    <row r="781" spans="1:4" x14ac:dyDescent="0.25">
      <c r="A781">
        <v>2016686023</v>
      </c>
      <c r="B781" t="s">
        <v>1044</v>
      </c>
      <c r="C781" t="s">
        <v>1816</v>
      </c>
      <c r="D781" t="str">
        <f t="shared" si="12"/>
        <v>BUSE  GÜRBAZ</v>
      </c>
    </row>
    <row r="782" spans="1:4" x14ac:dyDescent="0.25">
      <c r="A782">
        <v>2016211001</v>
      </c>
      <c r="B782" t="s">
        <v>1033</v>
      </c>
      <c r="C782" t="s">
        <v>1560</v>
      </c>
      <c r="D782" t="str">
        <f t="shared" si="12"/>
        <v>MURAT  ATICI</v>
      </c>
    </row>
    <row r="783" spans="1:4" x14ac:dyDescent="0.25">
      <c r="A783">
        <v>2016687015</v>
      </c>
      <c r="B783" t="s">
        <v>1350</v>
      </c>
      <c r="C783" t="s">
        <v>1817</v>
      </c>
      <c r="D783" t="str">
        <f t="shared" si="12"/>
        <v>BÜŞRA  CİNOĞLU</v>
      </c>
    </row>
    <row r="784" spans="1:4" x14ac:dyDescent="0.25">
      <c r="A784">
        <v>2016689019</v>
      </c>
      <c r="B784" t="s">
        <v>905</v>
      </c>
      <c r="C784" t="s">
        <v>1032</v>
      </c>
      <c r="D784" t="str">
        <f t="shared" si="12"/>
        <v>HARUN  KILIÇ</v>
      </c>
    </row>
    <row r="785" spans="1:4" x14ac:dyDescent="0.25">
      <c r="A785">
        <v>2016688043</v>
      </c>
      <c r="B785" t="s">
        <v>1274</v>
      </c>
      <c r="C785" t="s">
        <v>954</v>
      </c>
      <c r="D785" t="str">
        <f t="shared" si="12"/>
        <v>EMRE  TAŞ</v>
      </c>
    </row>
    <row r="786" spans="1:4" x14ac:dyDescent="0.25">
      <c r="A786">
        <v>2016209007</v>
      </c>
      <c r="B786" t="s">
        <v>1818</v>
      </c>
      <c r="C786" t="s">
        <v>1819</v>
      </c>
      <c r="D786" t="str">
        <f t="shared" si="12"/>
        <v>NURGÜL  GÖZÜBENLİ</v>
      </c>
    </row>
    <row r="787" spans="1:4" x14ac:dyDescent="0.25">
      <c r="A787">
        <v>2016691014</v>
      </c>
      <c r="B787" t="s">
        <v>1073</v>
      </c>
      <c r="C787" t="s">
        <v>1754</v>
      </c>
      <c r="D787" t="str">
        <f t="shared" si="12"/>
        <v>SÜLEYMAN  DİLEK</v>
      </c>
    </row>
    <row r="788" spans="1:4" x14ac:dyDescent="0.25">
      <c r="A788">
        <v>2016690013</v>
      </c>
      <c r="B788" t="s">
        <v>1637</v>
      </c>
      <c r="C788" t="s">
        <v>1808</v>
      </c>
      <c r="D788" t="str">
        <f t="shared" si="12"/>
        <v>MERVE  DURAN</v>
      </c>
    </row>
    <row r="789" spans="1:4" x14ac:dyDescent="0.25">
      <c r="A789">
        <v>2016689004</v>
      </c>
      <c r="B789" t="s">
        <v>1539</v>
      </c>
      <c r="C789" t="s">
        <v>1820</v>
      </c>
      <c r="D789" t="str">
        <f t="shared" si="12"/>
        <v>MUHAMMET  AZGIN</v>
      </c>
    </row>
    <row r="790" spans="1:4" x14ac:dyDescent="0.25">
      <c r="A790">
        <v>2016289016</v>
      </c>
      <c r="B790" t="s">
        <v>973</v>
      </c>
      <c r="C790" t="s">
        <v>1821</v>
      </c>
      <c r="D790" t="str">
        <f t="shared" si="12"/>
        <v>MEHMET  HAKKULU</v>
      </c>
    </row>
    <row r="791" spans="1:4" x14ac:dyDescent="0.25">
      <c r="A791">
        <v>2016211004</v>
      </c>
      <c r="B791" t="s">
        <v>829</v>
      </c>
      <c r="C791" t="s">
        <v>1143</v>
      </c>
      <c r="D791" t="str">
        <f t="shared" si="12"/>
        <v>ERDOĞAN  BOLAT</v>
      </c>
    </row>
    <row r="792" spans="1:4" x14ac:dyDescent="0.25">
      <c r="A792">
        <v>2016686027</v>
      </c>
      <c r="B792" t="s">
        <v>854</v>
      </c>
      <c r="C792" t="s">
        <v>1822</v>
      </c>
      <c r="D792" t="str">
        <f t="shared" si="12"/>
        <v>OĞUZHAN  KAYNAK</v>
      </c>
    </row>
    <row r="793" spans="1:4" x14ac:dyDescent="0.25">
      <c r="A793">
        <v>2016686028</v>
      </c>
      <c r="B793" t="s">
        <v>1144</v>
      </c>
      <c r="C793" t="s">
        <v>1823</v>
      </c>
      <c r="D793" t="str">
        <f t="shared" si="12"/>
        <v>MEHMET CAN  KIDIK</v>
      </c>
    </row>
    <row r="794" spans="1:4" x14ac:dyDescent="0.25">
      <c r="A794">
        <v>2016698040</v>
      </c>
      <c r="B794" t="s">
        <v>1824</v>
      </c>
      <c r="C794" t="s">
        <v>1216</v>
      </c>
      <c r="D794" t="str">
        <f t="shared" si="12"/>
        <v>KADRİYE CEYLAN  BÜYÜKGÜROĞLU</v>
      </c>
    </row>
    <row r="795" spans="1:4" x14ac:dyDescent="0.25">
      <c r="A795">
        <v>2016699001</v>
      </c>
      <c r="B795" t="s">
        <v>1825</v>
      </c>
      <c r="C795" t="s">
        <v>1826</v>
      </c>
      <c r="D795" t="str">
        <f t="shared" si="12"/>
        <v>HACER  AKCAN</v>
      </c>
    </row>
    <row r="796" spans="1:4" x14ac:dyDescent="0.25">
      <c r="A796">
        <v>2016698022</v>
      </c>
      <c r="B796" t="s">
        <v>1827</v>
      </c>
      <c r="C796" t="s">
        <v>1828</v>
      </c>
      <c r="D796" t="str">
        <f t="shared" si="12"/>
        <v>BİLGE  DURMUŞOĞLU</v>
      </c>
    </row>
    <row r="797" spans="1:4" x14ac:dyDescent="0.25">
      <c r="A797">
        <v>2016209011</v>
      </c>
      <c r="B797" t="s">
        <v>1829</v>
      </c>
      <c r="C797" t="s">
        <v>1217</v>
      </c>
      <c r="D797" t="str">
        <f t="shared" si="12"/>
        <v>MEDİNE  KORKMAZ</v>
      </c>
    </row>
    <row r="798" spans="1:4" x14ac:dyDescent="0.25">
      <c r="A798">
        <v>2016691021</v>
      </c>
      <c r="B798" t="s">
        <v>1830</v>
      </c>
      <c r="C798" t="s">
        <v>1831</v>
      </c>
      <c r="D798" t="str">
        <f t="shared" si="12"/>
        <v>ZAFER  KARASAKALLI</v>
      </c>
    </row>
    <row r="799" spans="1:4" x14ac:dyDescent="0.25">
      <c r="A799">
        <v>2016199050</v>
      </c>
      <c r="B799" t="s">
        <v>975</v>
      </c>
      <c r="C799" t="s">
        <v>1832</v>
      </c>
      <c r="D799" t="str">
        <f t="shared" si="12"/>
        <v>ÖZLEM  YALTI</v>
      </c>
    </row>
    <row r="800" spans="1:4" x14ac:dyDescent="0.25">
      <c r="A800">
        <v>2016690027</v>
      </c>
      <c r="B800" t="s">
        <v>1122</v>
      </c>
      <c r="C800" t="s">
        <v>1833</v>
      </c>
      <c r="D800" t="str">
        <f t="shared" si="12"/>
        <v>SİNAN  KODAÇ</v>
      </c>
    </row>
    <row r="801" spans="1:4" x14ac:dyDescent="0.25">
      <c r="A801">
        <v>2016689015</v>
      </c>
      <c r="B801" t="s">
        <v>985</v>
      </c>
      <c r="C801" t="s">
        <v>1262</v>
      </c>
      <c r="D801" t="str">
        <f t="shared" si="12"/>
        <v>FERHAT  GÜR</v>
      </c>
    </row>
    <row r="802" spans="1:4" x14ac:dyDescent="0.25">
      <c r="A802">
        <v>2016689014</v>
      </c>
      <c r="B802" t="s">
        <v>1834</v>
      </c>
      <c r="C802" t="s">
        <v>1262</v>
      </c>
      <c r="D802" t="str">
        <f t="shared" si="12"/>
        <v>ERAY  GÜR</v>
      </c>
    </row>
    <row r="803" spans="1:4" x14ac:dyDescent="0.25">
      <c r="A803">
        <v>2016688022</v>
      </c>
      <c r="B803" t="s">
        <v>1835</v>
      </c>
      <c r="C803" t="s">
        <v>1836</v>
      </c>
      <c r="D803" t="str">
        <f t="shared" si="12"/>
        <v>ERDİL  GÜRDİL</v>
      </c>
    </row>
    <row r="804" spans="1:4" x14ac:dyDescent="0.25">
      <c r="A804">
        <v>2016699012</v>
      </c>
      <c r="B804" t="s">
        <v>1837</v>
      </c>
      <c r="C804" t="s">
        <v>1439</v>
      </c>
      <c r="D804" t="str">
        <f t="shared" si="12"/>
        <v>NİSA  BOYRAZ</v>
      </c>
    </row>
    <row r="805" spans="1:4" x14ac:dyDescent="0.25">
      <c r="A805">
        <v>2016211023</v>
      </c>
      <c r="B805" t="s">
        <v>861</v>
      </c>
      <c r="C805" t="s">
        <v>1272</v>
      </c>
      <c r="D805" t="str">
        <f t="shared" si="12"/>
        <v>MUSTAFA  TOK</v>
      </c>
    </row>
    <row r="806" spans="1:4" x14ac:dyDescent="0.25">
      <c r="A806">
        <v>2016686032</v>
      </c>
      <c r="B806" t="s">
        <v>1838</v>
      </c>
      <c r="C806" t="s">
        <v>1839</v>
      </c>
      <c r="D806" t="str">
        <f t="shared" si="12"/>
        <v>ESİN  KOÇYİĞİT</v>
      </c>
    </row>
    <row r="807" spans="1:4" x14ac:dyDescent="0.25">
      <c r="A807">
        <v>2016211018</v>
      </c>
      <c r="B807" t="s">
        <v>1840</v>
      </c>
      <c r="C807" t="s">
        <v>1841</v>
      </c>
      <c r="D807" t="str">
        <f t="shared" si="12"/>
        <v>GÜRKAN  OLGUN</v>
      </c>
    </row>
    <row r="808" spans="1:4" x14ac:dyDescent="0.25">
      <c r="A808">
        <v>2016689010</v>
      </c>
      <c r="B808" t="s">
        <v>1049</v>
      </c>
      <c r="C808" t="s">
        <v>1842</v>
      </c>
      <c r="D808" t="str">
        <f t="shared" si="12"/>
        <v>FATİH  DÖNMEZ</v>
      </c>
    </row>
    <row r="809" spans="1:4" x14ac:dyDescent="0.25">
      <c r="A809">
        <v>2016211011</v>
      </c>
      <c r="B809" t="s">
        <v>1449</v>
      </c>
      <c r="C809" t="s">
        <v>1843</v>
      </c>
      <c r="D809" t="str">
        <f t="shared" si="12"/>
        <v>ABDULLAH  ERDENSOY</v>
      </c>
    </row>
    <row r="810" spans="1:4" x14ac:dyDescent="0.25">
      <c r="A810">
        <v>2016699023</v>
      </c>
      <c r="B810" t="s">
        <v>1844</v>
      </c>
      <c r="C810" t="s">
        <v>1100</v>
      </c>
      <c r="D810" t="str">
        <f t="shared" si="12"/>
        <v>FAHRİ  GÖK</v>
      </c>
    </row>
    <row r="811" spans="1:4" x14ac:dyDescent="0.25">
      <c r="A811">
        <v>2016211008</v>
      </c>
      <c r="B811" t="s">
        <v>863</v>
      </c>
      <c r="C811" t="s">
        <v>1558</v>
      </c>
      <c r="D811" t="str">
        <f t="shared" si="12"/>
        <v>AKIN  ÇOBAN</v>
      </c>
    </row>
    <row r="812" spans="1:4" x14ac:dyDescent="0.25">
      <c r="A812">
        <v>2016687046</v>
      </c>
      <c r="B812" t="s">
        <v>1304</v>
      </c>
      <c r="C812" t="s">
        <v>1076</v>
      </c>
      <c r="D812" t="str">
        <f t="shared" si="12"/>
        <v>EMİNE  UÇAR</v>
      </c>
    </row>
    <row r="813" spans="1:4" x14ac:dyDescent="0.25">
      <c r="A813">
        <v>2016209016</v>
      </c>
      <c r="B813" t="s">
        <v>1674</v>
      </c>
      <c r="C813" t="s">
        <v>1845</v>
      </c>
      <c r="D813" t="str">
        <f t="shared" si="12"/>
        <v>SERPİL  ZARARSIZ</v>
      </c>
    </row>
    <row r="814" spans="1:4" x14ac:dyDescent="0.25">
      <c r="A814">
        <v>2016199029</v>
      </c>
      <c r="B814" t="s">
        <v>1073</v>
      </c>
      <c r="C814" t="s">
        <v>1846</v>
      </c>
      <c r="D814" t="str">
        <f t="shared" si="12"/>
        <v>SÜLEYMAN  KIZMAZ</v>
      </c>
    </row>
    <row r="815" spans="1:4" x14ac:dyDescent="0.25">
      <c r="A815">
        <v>2016691025</v>
      </c>
      <c r="B815" t="s">
        <v>1847</v>
      </c>
      <c r="C815" t="s">
        <v>1848</v>
      </c>
      <c r="D815" t="str">
        <f t="shared" si="12"/>
        <v>GÜLÜSTAN  OLDAZ</v>
      </c>
    </row>
    <row r="816" spans="1:4" x14ac:dyDescent="0.25">
      <c r="A816">
        <v>2016687014</v>
      </c>
      <c r="B816" t="s">
        <v>1849</v>
      </c>
      <c r="C816" t="s">
        <v>1850</v>
      </c>
      <c r="D816" t="str">
        <f t="shared" si="12"/>
        <v>SENEM  CERAN</v>
      </c>
    </row>
    <row r="817" spans="1:4" x14ac:dyDescent="0.25">
      <c r="A817">
        <v>2016690033</v>
      </c>
      <c r="B817" t="s">
        <v>982</v>
      </c>
      <c r="C817" t="s">
        <v>1851</v>
      </c>
      <c r="D817" t="str">
        <f t="shared" si="12"/>
        <v>FATMA  SEYHAN</v>
      </c>
    </row>
    <row r="818" spans="1:4" x14ac:dyDescent="0.25">
      <c r="A818">
        <v>2016688017</v>
      </c>
      <c r="B818" t="s">
        <v>854</v>
      </c>
      <c r="C818" t="s">
        <v>1579</v>
      </c>
      <c r="D818" t="str">
        <f t="shared" si="12"/>
        <v>OĞUZHAN  FIRAT</v>
      </c>
    </row>
    <row r="819" spans="1:4" x14ac:dyDescent="0.25">
      <c r="A819">
        <v>2016688025</v>
      </c>
      <c r="B819" t="s">
        <v>1852</v>
      </c>
      <c r="C819" t="s">
        <v>1853</v>
      </c>
      <c r="D819" t="str">
        <f t="shared" si="12"/>
        <v>NADİR  KARADAN</v>
      </c>
    </row>
    <row r="820" spans="1:4" x14ac:dyDescent="0.25">
      <c r="A820">
        <v>2016199023</v>
      </c>
      <c r="B820" t="s">
        <v>926</v>
      </c>
      <c r="C820" t="s">
        <v>1320</v>
      </c>
      <c r="D820" t="str">
        <f t="shared" si="12"/>
        <v>UĞUR  KAYA</v>
      </c>
    </row>
    <row r="821" spans="1:4" x14ac:dyDescent="0.25">
      <c r="A821">
        <v>2016699026</v>
      </c>
      <c r="B821" t="s">
        <v>1559</v>
      </c>
      <c r="C821" t="s">
        <v>1658</v>
      </c>
      <c r="D821" t="str">
        <f t="shared" si="12"/>
        <v>ESMA  GÜRBÜZ</v>
      </c>
    </row>
    <row r="822" spans="1:4" x14ac:dyDescent="0.25">
      <c r="A822">
        <v>2016209012</v>
      </c>
      <c r="B822" t="s">
        <v>1854</v>
      </c>
      <c r="C822" t="s">
        <v>1699</v>
      </c>
      <c r="D822" t="str">
        <f t="shared" si="12"/>
        <v>NURAN  ÖZER</v>
      </c>
    </row>
    <row r="823" spans="1:4" x14ac:dyDescent="0.25">
      <c r="A823">
        <v>2016199047</v>
      </c>
      <c r="B823" t="s">
        <v>1855</v>
      </c>
      <c r="C823" t="s">
        <v>1856</v>
      </c>
      <c r="D823" t="str">
        <f t="shared" si="12"/>
        <v>HÜMEYRA  UY</v>
      </c>
    </row>
    <row r="824" spans="1:4" x14ac:dyDescent="0.25">
      <c r="A824">
        <v>2016691035</v>
      </c>
      <c r="B824" t="s">
        <v>1857</v>
      </c>
      <c r="C824" t="s">
        <v>881</v>
      </c>
      <c r="D824" t="str">
        <f t="shared" si="12"/>
        <v>DUYGU NUR  YAVUZ</v>
      </c>
    </row>
    <row r="825" spans="1:4" x14ac:dyDescent="0.25">
      <c r="A825">
        <v>2016199007</v>
      </c>
      <c r="B825" t="s">
        <v>1858</v>
      </c>
      <c r="C825" t="s">
        <v>1859</v>
      </c>
      <c r="D825" t="str">
        <f t="shared" si="12"/>
        <v>VOLKAN  AYNA</v>
      </c>
    </row>
    <row r="826" spans="1:4" x14ac:dyDescent="0.25">
      <c r="A826">
        <v>2016690020</v>
      </c>
      <c r="B826" t="s">
        <v>1572</v>
      </c>
      <c r="C826" t="s">
        <v>1860</v>
      </c>
      <c r="D826" t="str">
        <f t="shared" si="12"/>
        <v>HİLMİ  HACIKAHYAOĞLU</v>
      </c>
    </row>
    <row r="827" spans="1:4" x14ac:dyDescent="0.25">
      <c r="A827">
        <v>2017289009</v>
      </c>
      <c r="B827" t="s">
        <v>1861</v>
      </c>
      <c r="C827" t="s">
        <v>1137</v>
      </c>
      <c r="D827" t="str">
        <f t="shared" si="12"/>
        <v>ERTUĞRUL  ÖZCAN</v>
      </c>
    </row>
    <row r="828" spans="1:4" x14ac:dyDescent="0.25">
      <c r="A828">
        <v>2016211013</v>
      </c>
      <c r="B828" t="s">
        <v>969</v>
      </c>
      <c r="C828" t="s">
        <v>1862</v>
      </c>
      <c r="D828" t="str">
        <f t="shared" si="12"/>
        <v>HALİL İBRAHİM  FILDIRAT</v>
      </c>
    </row>
    <row r="829" spans="1:4" x14ac:dyDescent="0.25">
      <c r="A829">
        <v>2016289022</v>
      </c>
      <c r="B829" t="s">
        <v>842</v>
      </c>
      <c r="C829" t="s">
        <v>1863</v>
      </c>
      <c r="D829" t="str">
        <f t="shared" si="12"/>
        <v>İBRAHİM  KÖYLÜ</v>
      </c>
    </row>
    <row r="830" spans="1:4" x14ac:dyDescent="0.25">
      <c r="A830">
        <v>2016289003</v>
      </c>
      <c r="B830" t="s">
        <v>1189</v>
      </c>
      <c r="C830" t="s">
        <v>1864</v>
      </c>
      <c r="D830" t="str">
        <f t="shared" si="12"/>
        <v>METİN  BALSAK</v>
      </c>
    </row>
    <row r="831" spans="1:4" x14ac:dyDescent="0.25">
      <c r="A831">
        <v>2016211006</v>
      </c>
      <c r="B831" t="s">
        <v>1527</v>
      </c>
      <c r="C831" t="s">
        <v>1059</v>
      </c>
      <c r="D831" t="str">
        <f t="shared" si="12"/>
        <v>VEDAT  CAN</v>
      </c>
    </row>
    <row r="832" spans="1:4" x14ac:dyDescent="0.25">
      <c r="A832">
        <v>2016686010</v>
      </c>
      <c r="B832" t="s">
        <v>973</v>
      </c>
      <c r="C832" t="s">
        <v>1865</v>
      </c>
      <c r="D832" t="str">
        <f t="shared" si="12"/>
        <v>MEHMET  BÜYÜKŞİMŞEK</v>
      </c>
    </row>
    <row r="833" spans="1:4" x14ac:dyDescent="0.25">
      <c r="A833">
        <v>2016699015</v>
      </c>
      <c r="B833" t="s">
        <v>1866</v>
      </c>
      <c r="C833" t="s">
        <v>1867</v>
      </c>
      <c r="D833" t="str">
        <f t="shared" si="12"/>
        <v>NİHAT  COŞKUN</v>
      </c>
    </row>
    <row r="834" spans="1:4" x14ac:dyDescent="0.25">
      <c r="A834">
        <v>2016687044</v>
      </c>
      <c r="B834" t="s">
        <v>1033</v>
      </c>
      <c r="C834" t="s">
        <v>913</v>
      </c>
      <c r="D834" t="str">
        <f t="shared" ref="D834:D897" si="13">B834&amp;"  "&amp;C834</f>
        <v>MURAT  TANRIVERDİ</v>
      </c>
    </row>
    <row r="835" spans="1:4" x14ac:dyDescent="0.25">
      <c r="A835">
        <v>2016698009</v>
      </c>
      <c r="B835" t="s">
        <v>1038</v>
      </c>
      <c r="C835" t="s">
        <v>1868</v>
      </c>
      <c r="D835" t="str">
        <f t="shared" si="13"/>
        <v>SERKAN  BAŞIBÜYÜK</v>
      </c>
    </row>
    <row r="836" spans="1:4" x14ac:dyDescent="0.25">
      <c r="A836">
        <v>2016688015</v>
      </c>
      <c r="B836" t="s">
        <v>1869</v>
      </c>
      <c r="C836" t="s">
        <v>1155</v>
      </c>
      <c r="D836" t="str">
        <f t="shared" si="13"/>
        <v>CEMİLE  ERCAN</v>
      </c>
    </row>
    <row r="837" spans="1:4" x14ac:dyDescent="0.25">
      <c r="A837">
        <v>2016698028</v>
      </c>
      <c r="B837" t="s">
        <v>1870</v>
      </c>
      <c r="C837" t="s">
        <v>1871</v>
      </c>
      <c r="D837" t="str">
        <f t="shared" si="13"/>
        <v>HİLAL  HESAPÇI</v>
      </c>
    </row>
    <row r="838" spans="1:4" x14ac:dyDescent="0.25">
      <c r="A838">
        <v>2016688034</v>
      </c>
      <c r="B838" t="s">
        <v>973</v>
      </c>
      <c r="C838" t="s">
        <v>931</v>
      </c>
      <c r="D838" t="str">
        <f t="shared" si="13"/>
        <v>MEHMET  KURTARAN</v>
      </c>
    </row>
    <row r="839" spans="1:4" x14ac:dyDescent="0.25">
      <c r="A839">
        <v>2016690002</v>
      </c>
      <c r="B839" t="s">
        <v>975</v>
      </c>
      <c r="C839" t="s">
        <v>1377</v>
      </c>
      <c r="D839" t="str">
        <f t="shared" si="13"/>
        <v>ÖZLEM  AK</v>
      </c>
    </row>
    <row r="840" spans="1:4" x14ac:dyDescent="0.25">
      <c r="A840">
        <v>2016690008</v>
      </c>
      <c r="B840" t="s">
        <v>1872</v>
      </c>
      <c r="C840" t="s">
        <v>1006</v>
      </c>
      <c r="D840" t="str">
        <f t="shared" si="13"/>
        <v>UMUT CAN  ÇETİN</v>
      </c>
    </row>
    <row r="841" spans="1:4" x14ac:dyDescent="0.25">
      <c r="A841">
        <v>2016688012</v>
      </c>
      <c r="B841" t="s">
        <v>1107</v>
      </c>
      <c r="C841" t="s">
        <v>1873</v>
      </c>
      <c r="D841" t="str">
        <f t="shared" si="13"/>
        <v>GAMZE  DİKİCİ</v>
      </c>
    </row>
    <row r="842" spans="1:4" x14ac:dyDescent="0.25">
      <c r="A842">
        <v>2016289031</v>
      </c>
      <c r="B842" t="s">
        <v>861</v>
      </c>
      <c r="C842" t="s">
        <v>1874</v>
      </c>
      <c r="D842" t="str">
        <f t="shared" si="13"/>
        <v>MUSTAFA  TÜRKOĞLU</v>
      </c>
    </row>
    <row r="843" spans="1:4" x14ac:dyDescent="0.25">
      <c r="A843">
        <v>2016688049</v>
      </c>
      <c r="B843" t="s">
        <v>1875</v>
      </c>
      <c r="C843" t="s">
        <v>1396</v>
      </c>
      <c r="D843" t="str">
        <f t="shared" si="13"/>
        <v>MUSA ÇAĞATAY  YERDELEN</v>
      </c>
    </row>
    <row r="844" spans="1:4" x14ac:dyDescent="0.25">
      <c r="A844">
        <v>2016698025</v>
      </c>
      <c r="B844" t="s">
        <v>1350</v>
      </c>
      <c r="C844" t="s">
        <v>1876</v>
      </c>
      <c r="D844" t="str">
        <f t="shared" si="13"/>
        <v>BÜŞRA  ERTEKİN</v>
      </c>
    </row>
    <row r="845" spans="1:4" x14ac:dyDescent="0.25">
      <c r="A845">
        <v>2016289018</v>
      </c>
      <c r="B845" t="s">
        <v>1105</v>
      </c>
      <c r="C845" t="s">
        <v>1303</v>
      </c>
      <c r="D845" t="str">
        <f t="shared" si="13"/>
        <v>İLYAS  İÇEN</v>
      </c>
    </row>
    <row r="846" spans="1:4" x14ac:dyDescent="0.25">
      <c r="A846">
        <v>2016698047</v>
      </c>
      <c r="B846" t="s">
        <v>861</v>
      </c>
      <c r="C846" t="s">
        <v>1631</v>
      </c>
      <c r="D846" t="str">
        <f t="shared" si="13"/>
        <v>MUSTAFA  ÜNSAL</v>
      </c>
    </row>
    <row r="847" spans="1:4" x14ac:dyDescent="0.25">
      <c r="A847">
        <v>2016691033</v>
      </c>
      <c r="B847" t="s">
        <v>1096</v>
      </c>
      <c r="C847" t="s">
        <v>1429</v>
      </c>
      <c r="D847" t="str">
        <f t="shared" si="13"/>
        <v>YUSUF  ŞİMŞEK</v>
      </c>
    </row>
    <row r="848" spans="1:4" x14ac:dyDescent="0.25">
      <c r="A848">
        <v>2016690049</v>
      </c>
      <c r="B848" t="s">
        <v>861</v>
      </c>
      <c r="C848" t="s">
        <v>930</v>
      </c>
      <c r="D848" t="str">
        <f t="shared" si="13"/>
        <v>MUSTAFA  YILMAZ</v>
      </c>
    </row>
    <row r="849" spans="1:4" x14ac:dyDescent="0.25">
      <c r="A849">
        <v>2016690040</v>
      </c>
      <c r="B849" t="s">
        <v>838</v>
      </c>
      <c r="C849" t="s">
        <v>1877</v>
      </c>
      <c r="D849" t="str">
        <f t="shared" si="13"/>
        <v>AHMET  TÜFEKLİ</v>
      </c>
    </row>
    <row r="850" spans="1:4" x14ac:dyDescent="0.25">
      <c r="A850">
        <v>2016686004</v>
      </c>
      <c r="B850" t="s">
        <v>1449</v>
      </c>
      <c r="C850" t="s">
        <v>863</v>
      </c>
      <c r="D850" t="str">
        <f t="shared" si="13"/>
        <v>ABDULLAH  AKIN</v>
      </c>
    </row>
    <row r="851" spans="1:4" x14ac:dyDescent="0.25">
      <c r="A851">
        <v>2016289030</v>
      </c>
      <c r="B851" t="s">
        <v>1878</v>
      </c>
      <c r="C851" t="s">
        <v>1879</v>
      </c>
      <c r="D851" t="str">
        <f t="shared" si="13"/>
        <v>TAMER  TEMEL</v>
      </c>
    </row>
    <row r="852" spans="1:4" x14ac:dyDescent="0.25">
      <c r="A852">
        <v>2016698037</v>
      </c>
      <c r="B852" t="s">
        <v>1641</v>
      </c>
      <c r="C852" t="s">
        <v>1880</v>
      </c>
      <c r="D852" t="str">
        <f t="shared" si="13"/>
        <v>KERİM  KÖRDÖL</v>
      </c>
    </row>
    <row r="853" spans="1:4" x14ac:dyDescent="0.25">
      <c r="A853">
        <v>2016689030</v>
      </c>
      <c r="B853" t="s">
        <v>1036</v>
      </c>
      <c r="C853" t="s">
        <v>1031</v>
      </c>
      <c r="D853" t="str">
        <f t="shared" si="13"/>
        <v>BURAK  YALÇIN</v>
      </c>
    </row>
    <row r="854" spans="1:4" x14ac:dyDescent="0.25">
      <c r="A854">
        <v>2016199045</v>
      </c>
      <c r="B854" t="s">
        <v>1084</v>
      </c>
      <c r="C854" t="s">
        <v>1188</v>
      </c>
      <c r="D854" t="str">
        <f t="shared" si="13"/>
        <v>BERNA  TEKİN</v>
      </c>
    </row>
    <row r="855" spans="1:4" x14ac:dyDescent="0.25">
      <c r="A855">
        <v>2016686050</v>
      </c>
      <c r="B855" t="s">
        <v>1881</v>
      </c>
      <c r="C855" t="s">
        <v>1882</v>
      </c>
      <c r="D855" t="str">
        <f t="shared" si="13"/>
        <v>TEOMAN  ZENGEL</v>
      </c>
    </row>
    <row r="856" spans="1:4" x14ac:dyDescent="0.25">
      <c r="A856">
        <v>2016289006</v>
      </c>
      <c r="B856" t="s">
        <v>1883</v>
      </c>
      <c r="C856" t="s">
        <v>1884</v>
      </c>
      <c r="D856" t="str">
        <f t="shared" si="13"/>
        <v>MAHSUN  BÜDÜŞ</v>
      </c>
    </row>
    <row r="857" spans="1:4" x14ac:dyDescent="0.25">
      <c r="A857">
        <v>2016698045</v>
      </c>
      <c r="B857" t="s">
        <v>1885</v>
      </c>
      <c r="C857" t="s">
        <v>1886</v>
      </c>
      <c r="D857" t="str">
        <f t="shared" si="13"/>
        <v>GÜLSEREN  TAŞKIN</v>
      </c>
    </row>
    <row r="858" spans="1:4" x14ac:dyDescent="0.25">
      <c r="A858">
        <v>2016687023</v>
      </c>
      <c r="B858" t="s">
        <v>1887</v>
      </c>
      <c r="C858" t="s">
        <v>1069</v>
      </c>
      <c r="D858" t="str">
        <f t="shared" si="13"/>
        <v>YONCA  FİLİZ</v>
      </c>
    </row>
    <row r="859" spans="1:4" x14ac:dyDescent="0.25">
      <c r="A859">
        <v>2016691009</v>
      </c>
      <c r="B859" t="s">
        <v>1432</v>
      </c>
      <c r="C859" t="s">
        <v>885</v>
      </c>
      <c r="D859" t="str">
        <f t="shared" si="13"/>
        <v>BERİVAN  AYTEKİN</v>
      </c>
    </row>
    <row r="860" spans="1:4" x14ac:dyDescent="0.25">
      <c r="A860">
        <v>2016289026</v>
      </c>
      <c r="B860" t="s">
        <v>1024</v>
      </c>
      <c r="C860" t="s">
        <v>1888</v>
      </c>
      <c r="D860" t="str">
        <f t="shared" si="13"/>
        <v>HİKMET  PINAR</v>
      </c>
    </row>
    <row r="861" spans="1:4" x14ac:dyDescent="0.25">
      <c r="A861">
        <v>2016289021</v>
      </c>
      <c r="B861" t="s">
        <v>861</v>
      </c>
      <c r="C861" t="s">
        <v>1889</v>
      </c>
      <c r="D861" t="str">
        <f t="shared" si="13"/>
        <v>MUSTAFA  KOCABAŞ</v>
      </c>
    </row>
    <row r="862" spans="1:4" x14ac:dyDescent="0.25">
      <c r="A862">
        <v>2016687041</v>
      </c>
      <c r="B862" t="s">
        <v>1040</v>
      </c>
      <c r="C862" t="s">
        <v>1890</v>
      </c>
      <c r="D862" t="str">
        <f t="shared" si="13"/>
        <v>UMUT  SÖYÜ</v>
      </c>
    </row>
    <row r="863" spans="1:4" x14ac:dyDescent="0.25">
      <c r="A863">
        <v>2016687040</v>
      </c>
      <c r="B863" t="s">
        <v>926</v>
      </c>
      <c r="C863" t="s">
        <v>1890</v>
      </c>
      <c r="D863" t="str">
        <f t="shared" si="13"/>
        <v>UĞUR  SÖYÜ</v>
      </c>
    </row>
    <row r="864" spans="1:4" x14ac:dyDescent="0.25">
      <c r="A864">
        <v>2016687039</v>
      </c>
      <c r="B864" t="s">
        <v>1029</v>
      </c>
      <c r="C864" t="s">
        <v>1890</v>
      </c>
      <c r="D864" t="str">
        <f t="shared" si="13"/>
        <v>ONUR  SÖYÜ</v>
      </c>
    </row>
    <row r="865" spans="1:4" x14ac:dyDescent="0.25">
      <c r="A865">
        <v>2016211007</v>
      </c>
      <c r="B865" t="s">
        <v>973</v>
      </c>
      <c r="C865" t="s">
        <v>945</v>
      </c>
      <c r="D865" t="str">
        <f t="shared" si="13"/>
        <v>MEHMET  CİNGÖZ</v>
      </c>
    </row>
    <row r="866" spans="1:4" x14ac:dyDescent="0.25">
      <c r="A866">
        <v>2016686048</v>
      </c>
      <c r="B866" t="s">
        <v>1049</v>
      </c>
      <c r="C866" t="s">
        <v>992</v>
      </c>
      <c r="D866" t="str">
        <f t="shared" si="13"/>
        <v>FATİH  ÜNAL</v>
      </c>
    </row>
    <row r="867" spans="1:4" x14ac:dyDescent="0.25">
      <c r="A867">
        <v>2016199032</v>
      </c>
      <c r="B867" t="s">
        <v>973</v>
      </c>
      <c r="C867" t="s">
        <v>1891</v>
      </c>
      <c r="D867" t="str">
        <f t="shared" si="13"/>
        <v>MEHMET  ODUN</v>
      </c>
    </row>
    <row r="868" spans="1:4" x14ac:dyDescent="0.25">
      <c r="A868">
        <v>2016686034</v>
      </c>
      <c r="B868" t="s">
        <v>1892</v>
      </c>
      <c r="C868" t="s">
        <v>1893</v>
      </c>
      <c r="D868" t="str">
        <f t="shared" si="13"/>
        <v>MELDA  KURT</v>
      </c>
    </row>
    <row r="869" spans="1:4" x14ac:dyDescent="0.25">
      <c r="A869">
        <v>2016691020</v>
      </c>
      <c r="B869" t="s">
        <v>1894</v>
      </c>
      <c r="C869" t="s">
        <v>1895</v>
      </c>
      <c r="D869" t="str">
        <f t="shared" si="13"/>
        <v>HATİCE NİSA  GÜRLEĞEN</v>
      </c>
    </row>
    <row r="870" spans="1:4" x14ac:dyDescent="0.25">
      <c r="A870">
        <v>2016689012</v>
      </c>
      <c r="B870" t="s">
        <v>1211</v>
      </c>
      <c r="C870" t="s">
        <v>1896</v>
      </c>
      <c r="D870" t="str">
        <f t="shared" si="13"/>
        <v>AYŞE  GÜLTEPE</v>
      </c>
    </row>
    <row r="871" spans="1:4" x14ac:dyDescent="0.25">
      <c r="A871">
        <v>2016690032</v>
      </c>
      <c r="B871" t="s">
        <v>1650</v>
      </c>
      <c r="C871" t="s">
        <v>1897</v>
      </c>
      <c r="D871" t="str">
        <f t="shared" si="13"/>
        <v>RAHİME  ÖGE</v>
      </c>
    </row>
    <row r="872" spans="1:4" x14ac:dyDescent="0.25">
      <c r="A872">
        <v>2016688051</v>
      </c>
      <c r="B872" t="s">
        <v>1218</v>
      </c>
      <c r="C872" t="s">
        <v>1037</v>
      </c>
      <c r="D872" t="str">
        <f t="shared" si="13"/>
        <v>SEVİM  YÜKSEL</v>
      </c>
    </row>
    <row r="873" spans="1:4" x14ac:dyDescent="0.25">
      <c r="A873">
        <v>2016688003</v>
      </c>
      <c r="B873" t="s">
        <v>1898</v>
      </c>
      <c r="C873" t="s">
        <v>1102</v>
      </c>
      <c r="D873" t="str">
        <f t="shared" si="13"/>
        <v>UFUKCAN  ARSLAN</v>
      </c>
    </row>
    <row r="874" spans="1:4" x14ac:dyDescent="0.25">
      <c r="A874">
        <v>2016688028</v>
      </c>
      <c r="B874" t="s">
        <v>1726</v>
      </c>
      <c r="C874" t="s">
        <v>1899</v>
      </c>
      <c r="D874" t="str">
        <f t="shared" si="13"/>
        <v>SAADET  KARPAK</v>
      </c>
    </row>
    <row r="875" spans="1:4" x14ac:dyDescent="0.25">
      <c r="A875">
        <v>2016211010</v>
      </c>
      <c r="B875" t="s">
        <v>1900</v>
      </c>
      <c r="C875" t="s">
        <v>1901</v>
      </c>
      <c r="D875" t="str">
        <f t="shared" si="13"/>
        <v>ŞEVVAL SENA  DURMUŞCAN</v>
      </c>
    </row>
    <row r="876" spans="1:4" x14ac:dyDescent="0.25">
      <c r="A876">
        <v>2016699004</v>
      </c>
      <c r="B876" t="s">
        <v>1629</v>
      </c>
      <c r="C876" t="s">
        <v>1251</v>
      </c>
      <c r="D876" t="str">
        <f t="shared" si="13"/>
        <v>YUNUS EMRE  ASLAN</v>
      </c>
    </row>
    <row r="877" spans="1:4" x14ac:dyDescent="0.25">
      <c r="A877">
        <v>2016199026</v>
      </c>
      <c r="B877" t="s">
        <v>1902</v>
      </c>
      <c r="C877" t="s">
        <v>1903</v>
      </c>
      <c r="D877" t="str">
        <f t="shared" si="13"/>
        <v>VELİHAN  KERTİŞ</v>
      </c>
    </row>
    <row r="878" spans="1:4" x14ac:dyDescent="0.25">
      <c r="A878">
        <v>2016199010</v>
      </c>
      <c r="B878" t="s">
        <v>895</v>
      </c>
      <c r="C878" t="s">
        <v>1904</v>
      </c>
      <c r="D878" t="str">
        <f t="shared" si="13"/>
        <v>GÖKHAN  BARIĞ</v>
      </c>
    </row>
    <row r="879" spans="1:4" x14ac:dyDescent="0.25">
      <c r="A879">
        <v>2016687027</v>
      </c>
      <c r="B879" t="s">
        <v>1905</v>
      </c>
      <c r="C879" t="s">
        <v>1906</v>
      </c>
      <c r="D879" t="str">
        <f t="shared" si="13"/>
        <v>FADİME  KARAALP</v>
      </c>
    </row>
    <row r="880" spans="1:4" x14ac:dyDescent="0.25">
      <c r="A880">
        <v>2016698010</v>
      </c>
      <c r="B880" t="s">
        <v>1637</v>
      </c>
      <c r="C880" t="s">
        <v>1907</v>
      </c>
      <c r="D880" t="str">
        <f t="shared" si="13"/>
        <v>MERVE  BAYIRLI</v>
      </c>
    </row>
    <row r="881" spans="1:4" x14ac:dyDescent="0.25">
      <c r="A881">
        <v>2016687017</v>
      </c>
      <c r="B881" t="s">
        <v>1107</v>
      </c>
      <c r="C881" t="s">
        <v>1908</v>
      </c>
      <c r="D881" t="str">
        <f t="shared" si="13"/>
        <v>GAMZE  DALMAZ</v>
      </c>
    </row>
    <row r="882" spans="1:4" x14ac:dyDescent="0.25">
      <c r="A882">
        <v>2016688047</v>
      </c>
      <c r="B882" t="s">
        <v>1723</v>
      </c>
      <c r="C882" t="s">
        <v>1909</v>
      </c>
      <c r="D882" t="str">
        <f t="shared" si="13"/>
        <v>AHMET CAN  YAVŞAN</v>
      </c>
    </row>
    <row r="883" spans="1:4" x14ac:dyDescent="0.25">
      <c r="A883">
        <v>2016689034</v>
      </c>
      <c r="B883" t="s">
        <v>1910</v>
      </c>
      <c r="C883" t="s">
        <v>1247</v>
      </c>
      <c r="D883" t="str">
        <f t="shared" si="13"/>
        <v>BEYTULLAH  YILDIZ</v>
      </c>
    </row>
    <row r="884" spans="1:4" x14ac:dyDescent="0.25">
      <c r="A884">
        <v>2016698007</v>
      </c>
      <c r="B884" t="s">
        <v>997</v>
      </c>
      <c r="C884" t="s">
        <v>1911</v>
      </c>
      <c r="D884" t="str">
        <f t="shared" si="13"/>
        <v>MERYEM  AMIK</v>
      </c>
    </row>
    <row r="885" spans="1:4" x14ac:dyDescent="0.25">
      <c r="A885">
        <v>2016690038</v>
      </c>
      <c r="B885" t="s">
        <v>1242</v>
      </c>
      <c r="C885" t="s">
        <v>1912</v>
      </c>
      <c r="D885" t="str">
        <f t="shared" si="13"/>
        <v>ELİF  TOY</v>
      </c>
    </row>
    <row r="886" spans="1:4" x14ac:dyDescent="0.25">
      <c r="A886">
        <v>2016289010</v>
      </c>
      <c r="B886" t="s">
        <v>1913</v>
      </c>
      <c r="C886" t="s">
        <v>1914</v>
      </c>
      <c r="D886" t="str">
        <f t="shared" si="13"/>
        <v>ALİ ŞAFAK  ERDUR</v>
      </c>
    </row>
    <row r="887" spans="1:4" x14ac:dyDescent="0.25">
      <c r="A887">
        <v>2016687033</v>
      </c>
      <c r="B887" t="s">
        <v>1915</v>
      </c>
      <c r="C887" t="s">
        <v>1916</v>
      </c>
      <c r="D887" t="str">
        <f t="shared" si="13"/>
        <v>NURİYE  PALMANAK</v>
      </c>
    </row>
    <row r="888" spans="1:4" x14ac:dyDescent="0.25">
      <c r="A888">
        <v>2016199002</v>
      </c>
      <c r="B888" t="s">
        <v>1112</v>
      </c>
      <c r="C888" t="s">
        <v>1339</v>
      </c>
      <c r="D888" t="str">
        <f t="shared" si="13"/>
        <v>BURCU  AKDOĞAN</v>
      </c>
    </row>
    <row r="889" spans="1:4" x14ac:dyDescent="0.25">
      <c r="A889">
        <v>2016688046</v>
      </c>
      <c r="B889" t="s">
        <v>804</v>
      </c>
      <c r="C889" t="s">
        <v>1917</v>
      </c>
      <c r="D889" t="str">
        <f t="shared" si="13"/>
        <v>GÜL  VARİNLİ</v>
      </c>
    </row>
    <row r="890" spans="1:4" x14ac:dyDescent="0.25">
      <c r="A890">
        <v>2016211017</v>
      </c>
      <c r="B890" t="s">
        <v>973</v>
      </c>
      <c r="C890" t="s">
        <v>891</v>
      </c>
      <c r="D890" t="str">
        <f t="shared" si="13"/>
        <v>MEHMET  KARATAŞ</v>
      </c>
    </row>
    <row r="891" spans="1:4" x14ac:dyDescent="0.25">
      <c r="A891">
        <v>2016689013</v>
      </c>
      <c r="B891" t="s">
        <v>1066</v>
      </c>
      <c r="C891" t="s">
        <v>1041</v>
      </c>
      <c r="D891" t="str">
        <f t="shared" si="13"/>
        <v>DOĞAN  GÜMÜŞ</v>
      </c>
    </row>
    <row r="892" spans="1:4" x14ac:dyDescent="0.25">
      <c r="A892">
        <v>2016691022</v>
      </c>
      <c r="B892" t="s">
        <v>1918</v>
      </c>
      <c r="C892" t="s">
        <v>1919</v>
      </c>
      <c r="D892" t="str">
        <f t="shared" si="13"/>
        <v>AYCANUR  KOŞMAZ</v>
      </c>
    </row>
    <row r="893" spans="1:4" x14ac:dyDescent="0.25">
      <c r="A893">
        <v>2016686008</v>
      </c>
      <c r="B893" t="s">
        <v>1920</v>
      </c>
      <c r="C893" t="s">
        <v>1921</v>
      </c>
      <c r="D893" t="str">
        <f t="shared" si="13"/>
        <v>EBRU NUR  BİLDİRİCİ</v>
      </c>
    </row>
    <row r="894" spans="1:4" x14ac:dyDescent="0.25">
      <c r="A894">
        <v>2016689005</v>
      </c>
      <c r="B894" t="s">
        <v>1174</v>
      </c>
      <c r="C894" t="s">
        <v>1922</v>
      </c>
      <c r="D894" t="str">
        <f t="shared" si="13"/>
        <v>TUĞBA  BALİ</v>
      </c>
    </row>
    <row r="895" spans="1:4" x14ac:dyDescent="0.25">
      <c r="A895">
        <v>2016689023</v>
      </c>
      <c r="B895" t="s">
        <v>1440</v>
      </c>
      <c r="C895" t="s">
        <v>1923</v>
      </c>
      <c r="D895" t="str">
        <f t="shared" si="13"/>
        <v>CUMALİ  SAVAN</v>
      </c>
    </row>
    <row r="896" spans="1:4" x14ac:dyDescent="0.25">
      <c r="A896">
        <v>2016687008</v>
      </c>
      <c r="B896" t="s">
        <v>1794</v>
      </c>
      <c r="C896" t="s">
        <v>828</v>
      </c>
      <c r="D896" t="str">
        <f t="shared" si="13"/>
        <v>ZÜLEYHA  BAYRAM</v>
      </c>
    </row>
    <row r="897" spans="1:4" x14ac:dyDescent="0.25">
      <c r="A897">
        <v>2016686024</v>
      </c>
      <c r="B897" t="s">
        <v>1212</v>
      </c>
      <c r="C897" t="s">
        <v>1924</v>
      </c>
      <c r="D897" t="str">
        <f t="shared" si="13"/>
        <v>HAVVA  GÜRGAH</v>
      </c>
    </row>
    <row r="898" spans="1:4" x14ac:dyDescent="0.25">
      <c r="A898">
        <v>2016209003</v>
      </c>
      <c r="B898" t="s">
        <v>1925</v>
      </c>
      <c r="C898" t="s">
        <v>1249</v>
      </c>
      <c r="D898" t="str">
        <f t="shared" ref="D898:D961" si="14">B898&amp;"  "&amp;C898</f>
        <v>İBRAHİM HALİL  CENGİZ</v>
      </c>
    </row>
    <row r="899" spans="1:4" x14ac:dyDescent="0.25">
      <c r="A899">
        <v>2016687026</v>
      </c>
      <c r="B899" t="s">
        <v>1079</v>
      </c>
      <c r="C899" t="s">
        <v>1926</v>
      </c>
      <c r="D899" t="str">
        <f t="shared" si="14"/>
        <v>MESUT  İLKARAMAN</v>
      </c>
    </row>
    <row r="900" spans="1:4" x14ac:dyDescent="0.25">
      <c r="A900">
        <v>2016699044</v>
      </c>
      <c r="B900" t="s">
        <v>871</v>
      </c>
      <c r="C900" t="s">
        <v>1927</v>
      </c>
      <c r="D900" t="str">
        <f t="shared" si="14"/>
        <v>HÜLYA  TÜCİ</v>
      </c>
    </row>
    <row r="901" spans="1:4" x14ac:dyDescent="0.25">
      <c r="A901">
        <v>2016688008</v>
      </c>
      <c r="B901" t="s">
        <v>1036</v>
      </c>
      <c r="C901" t="s">
        <v>1928</v>
      </c>
      <c r="D901" t="str">
        <f t="shared" si="14"/>
        <v>BURAK  CÜNEYDİOĞLU</v>
      </c>
    </row>
    <row r="902" spans="1:4" x14ac:dyDescent="0.25">
      <c r="A902">
        <v>2016199044</v>
      </c>
      <c r="B902" t="s">
        <v>1211</v>
      </c>
      <c r="C902" t="s">
        <v>913</v>
      </c>
      <c r="D902" t="str">
        <f t="shared" si="14"/>
        <v>AYŞE  TANRIVERDİ</v>
      </c>
    </row>
    <row r="903" spans="1:4" x14ac:dyDescent="0.25">
      <c r="A903">
        <v>2016699014</v>
      </c>
      <c r="B903" t="s">
        <v>842</v>
      </c>
      <c r="C903" t="s">
        <v>1568</v>
      </c>
      <c r="D903" t="str">
        <f t="shared" si="14"/>
        <v>İBRAHİM  BULUT</v>
      </c>
    </row>
    <row r="904" spans="1:4" x14ac:dyDescent="0.25">
      <c r="A904">
        <v>2016686020</v>
      </c>
      <c r="B904" t="s">
        <v>1523</v>
      </c>
      <c r="C904" t="s">
        <v>1929</v>
      </c>
      <c r="D904" t="str">
        <f t="shared" si="14"/>
        <v>RECEP  DÜLGER</v>
      </c>
    </row>
    <row r="905" spans="1:4" x14ac:dyDescent="0.25">
      <c r="A905">
        <v>2016698012</v>
      </c>
      <c r="B905" t="s">
        <v>1616</v>
      </c>
      <c r="C905" t="s">
        <v>1930</v>
      </c>
      <c r="D905" t="str">
        <f t="shared" si="14"/>
        <v>SONGÜL  BEŞALTI</v>
      </c>
    </row>
    <row r="906" spans="1:4" x14ac:dyDescent="0.25">
      <c r="A906">
        <v>2016686035</v>
      </c>
      <c r="B906" t="s">
        <v>836</v>
      </c>
      <c r="C906" t="s">
        <v>1931</v>
      </c>
      <c r="D906" t="str">
        <f t="shared" si="14"/>
        <v>FURKAN  ÖPEK</v>
      </c>
    </row>
    <row r="907" spans="1:4" x14ac:dyDescent="0.25">
      <c r="A907">
        <v>2016698006</v>
      </c>
      <c r="B907" t="s">
        <v>800</v>
      </c>
      <c r="C907" t="s">
        <v>1759</v>
      </c>
      <c r="D907" t="str">
        <f t="shared" si="14"/>
        <v>ÖMER  ALTUNTAŞ</v>
      </c>
    </row>
    <row r="908" spans="1:4" x14ac:dyDescent="0.25">
      <c r="A908">
        <v>2016209006</v>
      </c>
      <c r="B908" t="s">
        <v>1077</v>
      </c>
      <c r="C908" t="s">
        <v>1932</v>
      </c>
      <c r="D908" t="str">
        <f t="shared" si="14"/>
        <v>OKTAY  GÖREN</v>
      </c>
    </row>
    <row r="909" spans="1:4" x14ac:dyDescent="0.25">
      <c r="A909">
        <v>2016688009</v>
      </c>
      <c r="B909" t="s">
        <v>1033</v>
      </c>
      <c r="C909" t="s">
        <v>1933</v>
      </c>
      <c r="D909" t="str">
        <f t="shared" si="14"/>
        <v>MURAT  ÇANKAYA</v>
      </c>
    </row>
    <row r="910" spans="1:4" x14ac:dyDescent="0.25">
      <c r="A910">
        <v>2016699020</v>
      </c>
      <c r="B910" t="s">
        <v>1185</v>
      </c>
      <c r="C910" t="s">
        <v>1934</v>
      </c>
      <c r="D910" t="str">
        <f t="shared" si="14"/>
        <v>ABDULKADİR  DOGER</v>
      </c>
    </row>
    <row r="911" spans="1:4" x14ac:dyDescent="0.25">
      <c r="A911">
        <v>2016689021</v>
      </c>
      <c r="B911" t="s">
        <v>973</v>
      </c>
      <c r="C911" t="s">
        <v>1935</v>
      </c>
      <c r="D911" t="str">
        <f t="shared" si="14"/>
        <v>MEHMET  NAVLUNAL</v>
      </c>
    </row>
    <row r="912" spans="1:4" x14ac:dyDescent="0.25">
      <c r="A912">
        <v>2016690007</v>
      </c>
      <c r="B912" t="s">
        <v>1792</v>
      </c>
      <c r="C912" t="s">
        <v>1232</v>
      </c>
      <c r="D912" t="str">
        <f t="shared" si="14"/>
        <v>NİHAL  BOZKURT</v>
      </c>
    </row>
    <row r="913" spans="1:4" x14ac:dyDescent="0.25">
      <c r="A913">
        <v>2016688029</v>
      </c>
      <c r="B913" t="s">
        <v>1159</v>
      </c>
      <c r="C913" t="s">
        <v>1039</v>
      </c>
      <c r="D913" t="str">
        <f t="shared" si="14"/>
        <v>ÖZGE  KILINÇ</v>
      </c>
    </row>
    <row r="914" spans="1:4" x14ac:dyDescent="0.25">
      <c r="A914">
        <v>2016687019</v>
      </c>
      <c r="B914" t="s">
        <v>1936</v>
      </c>
      <c r="C914" t="s">
        <v>1937</v>
      </c>
      <c r="D914" t="str">
        <f t="shared" si="14"/>
        <v>NURŞEN  DONDAR</v>
      </c>
    </row>
    <row r="915" spans="1:4" x14ac:dyDescent="0.25">
      <c r="A915">
        <v>2016211022</v>
      </c>
      <c r="B915" t="s">
        <v>1938</v>
      </c>
      <c r="C915" t="s">
        <v>1193</v>
      </c>
      <c r="D915" t="str">
        <f t="shared" si="14"/>
        <v>MURAT SEFA  ŞAHİN</v>
      </c>
    </row>
    <row r="916" spans="1:4" x14ac:dyDescent="0.25">
      <c r="A916">
        <v>2016689024</v>
      </c>
      <c r="B916" t="s">
        <v>1120</v>
      </c>
      <c r="C916" t="s">
        <v>1939</v>
      </c>
      <c r="D916" t="str">
        <f t="shared" si="14"/>
        <v>HASAN  TOKATAŞ</v>
      </c>
    </row>
    <row r="917" spans="1:4" x14ac:dyDescent="0.25">
      <c r="A917">
        <v>2016690015</v>
      </c>
      <c r="B917" t="s">
        <v>895</v>
      </c>
      <c r="C917" t="s">
        <v>1065</v>
      </c>
      <c r="D917" t="str">
        <f t="shared" si="14"/>
        <v>GÖKHAN  GEZER</v>
      </c>
    </row>
    <row r="918" spans="1:4" x14ac:dyDescent="0.25">
      <c r="A918">
        <v>2016699021</v>
      </c>
      <c r="B918" t="s">
        <v>1940</v>
      </c>
      <c r="C918" t="s">
        <v>1941</v>
      </c>
      <c r="D918" t="str">
        <f t="shared" si="14"/>
        <v>SÜMEYYE  GEZEN</v>
      </c>
    </row>
    <row r="919" spans="1:4" x14ac:dyDescent="0.25">
      <c r="A919">
        <v>2016691018</v>
      </c>
      <c r="B919" t="s">
        <v>961</v>
      </c>
      <c r="C919" t="s">
        <v>1345</v>
      </c>
      <c r="D919" t="str">
        <f t="shared" si="14"/>
        <v>DERYA  GÜNEŞ</v>
      </c>
    </row>
    <row r="920" spans="1:4" x14ac:dyDescent="0.25">
      <c r="A920">
        <v>2016691008</v>
      </c>
      <c r="B920" t="s">
        <v>1357</v>
      </c>
      <c r="C920" t="s">
        <v>1942</v>
      </c>
      <c r="D920" t="str">
        <f t="shared" si="14"/>
        <v>MİKAİL  AYBEY</v>
      </c>
    </row>
    <row r="921" spans="1:4" x14ac:dyDescent="0.25">
      <c r="A921">
        <v>2016698032</v>
      </c>
      <c r="B921" t="s">
        <v>1063</v>
      </c>
      <c r="C921" t="s">
        <v>891</v>
      </c>
      <c r="D921" t="str">
        <f t="shared" si="14"/>
        <v>TANER  KARATAŞ</v>
      </c>
    </row>
    <row r="922" spans="1:4" x14ac:dyDescent="0.25">
      <c r="A922">
        <v>2016686017</v>
      </c>
      <c r="B922" t="s">
        <v>1510</v>
      </c>
      <c r="C922" t="s">
        <v>1943</v>
      </c>
      <c r="D922" t="str">
        <f t="shared" si="14"/>
        <v>SEDA  DİLMEN</v>
      </c>
    </row>
    <row r="923" spans="1:4" x14ac:dyDescent="0.25">
      <c r="A923">
        <v>2016688014</v>
      </c>
      <c r="B923" t="s">
        <v>1508</v>
      </c>
      <c r="C923" t="s">
        <v>1066</v>
      </c>
      <c r="D923" t="str">
        <f t="shared" si="14"/>
        <v>NESLİHAN  DOĞAN</v>
      </c>
    </row>
    <row r="924" spans="1:4" x14ac:dyDescent="0.25">
      <c r="A924">
        <v>2016699035</v>
      </c>
      <c r="B924" t="s">
        <v>982</v>
      </c>
      <c r="C924" t="s">
        <v>1944</v>
      </c>
      <c r="D924" t="str">
        <f t="shared" si="14"/>
        <v>FATMA  ÖZALP</v>
      </c>
    </row>
    <row r="925" spans="1:4" x14ac:dyDescent="0.25">
      <c r="A925">
        <v>2016688023</v>
      </c>
      <c r="B925" t="s">
        <v>1073</v>
      </c>
      <c r="C925" t="s">
        <v>1945</v>
      </c>
      <c r="D925" t="str">
        <f t="shared" si="14"/>
        <v>SÜLEYMAN  GÜRLEŞEN</v>
      </c>
    </row>
    <row r="926" spans="1:4" x14ac:dyDescent="0.25">
      <c r="A926">
        <v>2016699002</v>
      </c>
      <c r="B926" t="s">
        <v>1946</v>
      </c>
      <c r="C926" t="s">
        <v>1947</v>
      </c>
      <c r="D926" t="str">
        <f t="shared" si="14"/>
        <v>DİLAY  AKÇALI</v>
      </c>
    </row>
    <row r="927" spans="1:4" x14ac:dyDescent="0.25">
      <c r="A927">
        <v>2016686030</v>
      </c>
      <c r="B927" t="s">
        <v>1948</v>
      </c>
      <c r="C927" t="s">
        <v>1949</v>
      </c>
      <c r="D927" t="str">
        <f t="shared" si="14"/>
        <v>SERİN  KISAOĞLU</v>
      </c>
    </row>
    <row r="928" spans="1:4" x14ac:dyDescent="0.25">
      <c r="A928">
        <v>2016687016</v>
      </c>
      <c r="B928" t="s">
        <v>1046</v>
      </c>
      <c r="C928" t="s">
        <v>1950</v>
      </c>
      <c r="D928" t="str">
        <f t="shared" si="14"/>
        <v>DİLARA  ÇİÇEK</v>
      </c>
    </row>
    <row r="929" spans="1:4" x14ac:dyDescent="0.25">
      <c r="A929">
        <v>2016687012</v>
      </c>
      <c r="B929" t="s">
        <v>1481</v>
      </c>
      <c r="C929" t="s">
        <v>1059</v>
      </c>
      <c r="D929" t="str">
        <f t="shared" si="14"/>
        <v>GİZEM  CAN</v>
      </c>
    </row>
    <row r="930" spans="1:4" x14ac:dyDescent="0.25">
      <c r="A930">
        <v>2016686038</v>
      </c>
      <c r="B930" t="s">
        <v>1951</v>
      </c>
      <c r="C930" t="s">
        <v>1952</v>
      </c>
      <c r="D930" t="str">
        <f t="shared" si="14"/>
        <v>CANAN  SARIKAYA</v>
      </c>
    </row>
    <row r="931" spans="1:4" x14ac:dyDescent="0.25">
      <c r="A931">
        <v>2016687005</v>
      </c>
      <c r="B931" t="s">
        <v>1953</v>
      </c>
      <c r="C931" t="s">
        <v>1954</v>
      </c>
      <c r="D931" t="str">
        <f t="shared" si="14"/>
        <v>HALİT  AYIN</v>
      </c>
    </row>
    <row r="932" spans="1:4" x14ac:dyDescent="0.25">
      <c r="A932">
        <v>2016686036</v>
      </c>
      <c r="B932" t="s">
        <v>1267</v>
      </c>
      <c r="C932" t="s">
        <v>1955</v>
      </c>
      <c r="D932" t="str">
        <f t="shared" si="14"/>
        <v>ENES  ÖZORAL</v>
      </c>
    </row>
    <row r="933" spans="1:4" x14ac:dyDescent="0.25">
      <c r="A933">
        <v>2016691015</v>
      </c>
      <c r="B933" t="s">
        <v>1206</v>
      </c>
      <c r="C933" t="s">
        <v>1956</v>
      </c>
      <c r="D933" t="str">
        <f t="shared" si="14"/>
        <v>KÜBRA  GÖKÇEOĞLU</v>
      </c>
    </row>
    <row r="934" spans="1:4" x14ac:dyDescent="0.25">
      <c r="A934">
        <v>2016211020</v>
      </c>
      <c r="B934" t="s">
        <v>1957</v>
      </c>
      <c r="C934" t="s">
        <v>1408</v>
      </c>
      <c r="D934" t="str">
        <f t="shared" si="14"/>
        <v>TAHA  SEZER</v>
      </c>
    </row>
    <row r="935" spans="1:4" x14ac:dyDescent="0.25">
      <c r="A935">
        <v>2016289002</v>
      </c>
      <c r="B935" t="s">
        <v>1958</v>
      </c>
      <c r="C935" t="s">
        <v>1959</v>
      </c>
      <c r="D935" t="str">
        <f t="shared" si="14"/>
        <v>SUMEYE  ALAGÖZ</v>
      </c>
    </row>
    <row r="936" spans="1:4" x14ac:dyDescent="0.25">
      <c r="A936">
        <v>2016687035</v>
      </c>
      <c r="B936" t="s">
        <v>1960</v>
      </c>
      <c r="C936" t="s">
        <v>1961</v>
      </c>
      <c r="D936" t="str">
        <f t="shared" si="14"/>
        <v>DUYGU  RIDVANOĞULLARI</v>
      </c>
    </row>
    <row r="937" spans="1:4" x14ac:dyDescent="0.25">
      <c r="A937">
        <v>2016289020</v>
      </c>
      <c r="B937" t="s">
        <v>1610</v>
      </c>
      <c r="C937" t="s">
        <v>1962</v>
      </c>
      <c r="D937" t="str">
        <f t="shared" si="14"/>
        <v>MUHAMMET BURAK  KIRAÇ</v>
      </c>
    </row>
    <row r="938" spans="1:4" x14ac:dyDescent="0.25">
      <c r="A938">
        <v>2016690011</v>
      </c>
      <c r="B938" t="s">
        <v>1849</v>
      </c>
      <c r="C938" t="s">
        <v>1963</v>
      </c>
      <c r="D938" t="str">
        <f t="shared" si="14"/>
        <v>SENEM  DOĞANAY</v>
      </c>
    </row>
    <row r="939" spans="1:4" x14ac:dyDescent="0.25">
      <c r="A939">
        <v>2016688045</v>
      </c>
      <c r="B939" t="s">
        <v>1804</v>
      </c>
      <c r="C939" t="s">
        <v>1964</v>
      </c>
      <c r="D939" t="str">
        <f t="shared" si="14"/>
        <v>SULTAN  UĞRAN</v>
      </c>
    </row>
    <row r="940" spans="1:4" x14ac:dyDescent="0.25">
      <c r="A940">
        <v>2016687001</v>
      </c>
      <c r="B940" t="s">
        <v>1481</v>
      </c>
      <c r="C940" t="s">
        <v>1965</v>
      </c>
      <c r="D940" t="str">
        <f t="shared" si="14"/>
        <v>GİZEM  AKYILDIZOĞLU</v>
      </c>
    </row>
    <row r="941" spans="1:4" x14ac:dyDescent="0.25">
      <c r="A941">
        <v>2016289035</v>
      </c>
      <c r="B941" t="s">
        <v>832</v>
      </c>
      <c r="C941" t="s">
        <v>1966</v>
      </c>
      <c r="D941" t="str">
        <f t="shared" si="14"/>
        <v>MÜSLÜM  YEŞİLTEPE</v>
      </c>
    </row>
    <row r="942" spans="1:4" x14ac:dyDescent="0.25">
      <c r="A942">
        <v>2016687034</v>
      </c>
      <c r="B942" t="s">
        <v>1967</v>
      </c>
      <c r="C942" t="s">
        <v>1968</v>
      </c>
      <c r="D942" t="str">
        <f t="shared" si="14"/>
        <v>FATMA MİSLİNA  PARMAKSIZ</v>
      </c>
    </row>
    <row r="943" spans="1:4" x14ac:dyDescent="0.25">
      <c r="A943">
        <v>2016698014</v>
      </c>
      <c r="B943" t="s">
        <v>1969</v>
      </c>
      <c r="C943" t="s">
        <v>1970</v>
      </c>
      <c r="D943" t="str">
        <f t="shared" si="14"/>
        <v>CEMRE  BOZDAL</v>
      </c>
    </row>
    <row r="944" spans="1:4" x14ac:dyDescent="0.25">
      <c r="A944">
        <v>2016687036</v>
      </c>
      <c r="B944" t="s">
        <v>1382</v>
      </c>
      <c r="C944" t="s">
        <v>1971</v>
      </c>
      <c r="D944" t="str">
        <f t="shared" si="14"/>
        <v>EBRU  SARAÇOĞLU</v>
      </c>
    </row>
    <row r="945" spans="1:4" x14ac:dyDescent="0.25">
      <c r="A945">
        <v>2016688010</v>
      </c>
      <c r="B945" t="s">
        <v>973</v>
      </c>
      <c r="C945" t="s">
        <v>1972</v>
      </c>
      <c r="D945" t="str">
        <f t="shared" si="14"/>
        <v>MEHMET  ÇİVİLİ</v>
      </c>
    </row>
    <row r="946" spans="1:4" x14ac:dyDescent="0.25">
      <c r="A946">
        <v>2016289007</v>
      </c>
      <c r="B946" t="s">
        <v>1092</v>
      </c>
      <c r="C946" t="s">
        <v>1973</v>
      </c>
      <c r="D946" t="str">
        <f t="shared" si="14"/>
        <v>HATİCE  DULDURGA</v>
      </c>
    </row>
    <row r="947" spans="1:4" x14ac:dyDescent="0.25">
      <c r="A947">
        <v>2016687020</v>
      </c>
      <c r="B947" t="s">
        <v>1974</v>
      </c>
      <c r="C947" t="s">
        <v>829</v>
      </c>
      <c r="D947" t="str">
        <f t="shared" si="14"/>
        <v>MÜGE  ERDOĞAN</v>
      </c>
    </row>
    <row r="948" spans="1:4" x14ac:dyDescent="0.25">
      <c r="A948">
        <v>2016688027</v>
      </c>
      <c r="B948" t="s">
        <v>842</v>
      </c>
      <c r="C948" t="s">
        <v>1975</v>
      </c>
      <c r="D948" t="str">
        <f t="shared" si="14"/>
        <v>İBRAHİM  KARAMUT</v>
      </c>
    </row>
    <row r="949" spans="1:4" x14ac:dyDescent="0.25">
      <c r="A949">
        <v>2016690024</v>
      </c>
      <c r="B949" t="s">
        <v>895</v>
      </c>
      <c r="C949" t="s">
        <v>1976</v>
      </c>
      <c r="D949" t="str">
        <f t="shared" si="14"/>
        <v>GÖKHAN  KAVAK</v>
      </c>
    </row>
    <row r="950" spans="1:4" x14ac:dyDescent="0.25">
      <c r="A950">
        <v>2016689027</v>
      </c>
      <c r="B950" t="s">
        <v>1977</v>
      </c>
      <c r="C950" t="s">
        <v>1978</v>
      </c>
      <c r="D950" t="str">
        <f t="shared" si="14"/>
        <v>İLBEY ÇAĞRI  URAZ</v>
      </c>
    </row>
    <row r="951" spans="1:4" x14ac:dyDescent="0.25">
      <c r="A951">
        <v>2016690039</v>
      </c>
      <c r="B951" t="s">
        <v>1979</v>
      </c>
      <c r="C951" t="s">
        <v>1980</v>
      </c>
      <c r="D951" t="str">
        <f t="shared" si="14"/>
        <v>MEDET  TUDUN</v>
      </c>
    </row>
    <row r="952" spans="1:4" x14ac:dyDescent="0.25">
      <c r="A952">
        <v>2016199028</v>
      </c>
      <c r="B952" t="s">
        <v>844</v>
      </c>
      <c r="C952" t="s">
        <v>1981</v>
      </c>
      <c r="D952" t="str">
        <f t="shared" si="14"/>
        <v>ÇAĞRI  KIZILASLAN</v>
      </c>
    </row>
    <row r="953" spans="1:4" x14ac:dyDescent="0.25">
      <c r="A953">
        <v>2016199009</v>
      </c>
      <c r="B953" t="s">
        <v>1982</v>
      </c>
      <c r="C953" t="s">
        <v>1983</v>
      </c>
      <c r="D953" t="str">
        <f t="shared" si="14"/>
        <v>MEHMET BEŞİR  BAKIR</v>
      </c>
    </row>
    <row r="954" spans="1:4" x14ac:dyDescent="0.25">
      <c r="A954">
        <v>2016690025</v>
      </c>
      <c r="B954" t="s">
        <v>1138</v>
      </c>
      <c r="C954" t="s">
        <v>1320</v>
      </c>
      <c r="D954" t="str">
        <f t="shared" si="14"/>
        <v>RAMAZAN  KAYA</v>
      </c>
    </row>
    <row r="955" spans="1:4" x14ac:dyDescent="0.25">
      <c r="A955">
        <v>2016688038</v>
      </c>
      <c r="B955" t="s">
        <v>1350</v>
      </c>
      <c r="C955" t="s">
        <v>1187</v>
      </c>
      <c r="D955" t="str">
        <f t="shared" si="14"/>
        <v>BÜŞRA  ÖZTÜRK</v>
      </c>
    </row>
    <row r="956" spans="1:4" x14ac:dyDescent="0.25">
      <c r="A956">
        <v>2016687007</v>
      </c>
      <c r="B956" t="s">
        <v>1432</v>
      </c>
      <c r="C956" t="s">
        <v>1200</v>
      </c>
      <c r="D956" t="str">
        <f t="shared" si="14"/>
        <v>BERİVAN  BAŞARAN</v>
      </c>
    </row>
    <row r="957" spans="1:4" x14ac:dyDescent="0.25">
      <c r="A957">
        <v>2016211009</v>
      </c>
      <c r="B957" t="s">
        <v>1404</v>
      </c>
      <c r="C957" t="s">
        <v>1109</v>
      </c>
      <c r="D957" t="str">
        <f t="shared" si="14"/>
        <v>MEHMET ALİ  ÇOLAK</v>
      </c>
    </row>
    <row r="958" spans="1:4" x14ac:dyDescent="0.25">
      <c r="A958">
        <v>2016691026</v>
      </c>
      <c r="B958" t="s">
        <v>1208</v>
      </c>
      <c r="C958" t="s">
        <v>1897</v>
      </c>
      <c r="D958" t="str">
        <f t="shared" si="14"/>
        <v>MAHMUT  ÖGE</v>
      </c>
    </row>
    <row r="959" spans="1:4" x14ac:dyDescent="0.25">
      <c r="A959">
        <v>2016687051</v>
      </c>
      <c r="B959" t="s">
        <v>842</v>
      </c>
      <c r="C959" t="s">
        <v>1984</v>
      </c>
      <c r="D959" t="str">
        <f t="shared" si="14"/>
        <v>İBRAHİM  ZORLUER</v>
      </c>
    </row>
    <row r="960" spans="1:4" x14ac:dyDescent="0.25">
      <c r="A960">
        <v>2016209002</v>
      </c>
      <c r="B960" t="s">
        <v>865</v>
      </c>
      <c r="C960" t="s">
        <v>885</v>
      </c>
      <c r="D960" t="str">
        <f t="shared" si="14"/>
        <v>GÜLTEN  AYTEKİN</v>
      </c>
    </row>
    <row r="961" spans="1:4" x14ac:dyDescent="0.25">
      <c r="A961">
        <v>2016289023</v>
      </c>
      <c r="B961" t="s">
        <v>842</v>
      </c>
      <c r="C961" t="s">
        <v>1245</v>
      </c>
      <c r="D961" t="str">
        <f t="shared" si="14"/>
        <v>İBRAHİM  KÜRTÜLOĞLU</v>
      </c>
    </row>
    <row r="962" spans="1:4" x14ac:dyDescent="0.25">
      <c r="A962">
        <v>2016199014</v>
      </c>
      <c r="B962" t="s">
        <v>842</v>
      </c>
      <c r="C962" t="s">
        <v>1950</v>
      </c>
      <c r="D962" t="str">
        <f t="shared" ref="D962:D1025" si="15">B962&amp;"  "&amp;C962</f>
        <v>İBRAHİM  ÇİÇEK</v>
      </c>
    </row>
    <row r="963" spans="1:4" x14ac:dyDescent="0.25">
      <c r="A963">
        <v>2016699028</v>
      </c>
      <c r="B963" t="s">
        <v>1925</v>
      </c>
      <c r="C963" t="s">
        <v>1166</v>
      </c>
      <c r="D963" t="str">
        <f t="shared" si="15"/>
        <v>İBRAHİM HALİL  KARA</v>
      </c>
    </row>
    <row r="964" spans="1:4" x14ac:dyDescent="0.25">
      <c r="A964">
        <v>2016698035</v>
      </c>
      <c r="B964" t="s">
        <v>863</v>
      </c>
      <c r="C964" t="s">
        <v>1985</v>
      </c>
      <c r="D964" t="str">
        <f t="shared" si="15"/>
        <v>AKIN  KAYIKLIK</v>
      </c>
    </row>
    <row r="965" spans="1:4" x14ac:dyDescent="0.25">
      <c r="A965">
        <v>2016688006</v>
      </c>
      <c r="B965" t="s">
        <v>1986</v>
      </c>
      <c r="C965" t="s">
        <v>1987</v>
      </c>
      <c r="D965" t="str">
        <f t="shared" si="15"/>
        <v>HAŞİM  BAYKARA</v>
      </c>
    </row>
    <row r="966" spans="1:4" x14ac:dyDescent="0.25">
      <c r="A966">
        <v>2016699611</v>
      </c>
      <c r="B966" t="s">
        <v>1988</v>
      </c>
      <c r="C966" t="s">
        <v>1659</v>
      </c>
      <c r="D966" t="str">
        <f t="shared" si="15"/>
        <v>KADER  ÜNLÜ</v>
      </c>
    </row>
    <row r="967" spans="1:4" x14ac:dyDescent="0.25">
      <c r="A967">
        <v>2016699603</v>
      </c>
      <c r="B967" t="s">
        <v>1989</v>
      </c>
      <c r="C967" t="s">
        <v>829</v>
      </c>
      <c r="D967" t="str">
        <f t="shared" si="15"/>
        <v>MEHMET MERT  ERDOĞAN</v>
      </c>
    </row>
    <row r="968" spans="1:4" x14ac:dyDescent="0.25">
      <c r="A968">
        <v>2016689603</v>
      </c>
      <c r="B968" t="s">
        <v>1211</v>
      </c>
      <c r="C968" t="s">
        <v>1820</v>
      </c>
      <c r="D968" t="str">
        <f t="shared" si="15"/>
        <v>AYŞE  AZGIN</v>
      </c>
    </row>
    <row r="969" spans="1:4" x14ac:dyDescent="0.25">
      <c r="A969">
        <v>2016689614</v>
      </c>
      <c r="B969" t="s">
        <v>1990</v>
      </c>
      <c r="C969" t="s">
        <v>1991</v>
      </c>
      <c r="D969" t="str">
        <f t="shared" si="15"/>
        <v>CİHANGİR ÇAĞRI  SIRKINTI</v>
      </c>
    </row>
    <row r="970" spans="1:4" x14ac:dyDescent="0.25">
      <c r="A970">
        <v>2016689604</v>
      </c>
      <c r="B970" t="s">
        <v>1274</v>
      </c>
      <c r="C970" t="s">
        <v>1992</v>
      </c>
      <c r="D970" t="str">
        <f t="shared" si="15"/>
        <v>EMRE  BALTACI</v>
      </c>
    </row>
    <row r="971" spans="1:4" x14ac:dyDescent="0.25">
      <c r="A971">
        <v>2016690602</v>
      </c>
      <c r="B971" t="s">
        <v>1350</v>
      </c>
      <c r="C971" t="s">
        <v>1993</v>
      </c>
      <c r="D971" t="str">
        <f t="shared" si="15"/>
        <v>BÜŞRA  SİMİTÇİ</v>
      </c>
    </row>
    <row r="972" spans="1:4" x14ac:dyDescent="0.25">
      <c r="A972">
        <v>2016687607</v>
      </c>
      <c r="B972" t="s">
        <v>1994</v>
      </c>
      <c r="C972" t="s">
        <v>1995</v>
      </c>
      <c r="D972" t="str">
        <f t="shared" si="15"/>
        <v>NADİDE  SAĞLAM</v>
      </c>
    </row>
    <row r="973" spans="1:4" x14ac:dyDescent="0.25">
      <c r="A973">
        <v>2016211606</v>
      </c>
      <c r="B973" t="s">
        <v>1957</v>
      </c>
      <c r="C973" t="s">
        <v>1996</v>
      </c>
      <c r="D973" t="str">
        <f t="shared" si="15"/>
        <v>TAHA  MEŞE</v>
      </c>
    </row>
    <row r="974" spans="1:4" x14ac:dyDescent="0.25">
      <c r="A974">
        <v>2016690603</v>
      </c>
      <c r="B974" t="s">
        <v>1280</v>
      </c>
      <c r="C974" t="s">
        <v>1247</v>
      </c>
      <c r="D974" t="str">
        <f t="shared" si="15"/>
        <v>MUHAMMED  YILDIZ</v>
      </c>
    </row>
    <row r="975" spans="1:4" x14ac:dyDescent="0.25">
      <c r="A975">
        <v>2016687601</v>
      </c>
      <c r="B975" t="s">
        <v>1997</v>
      </c>
      <c r="C975" t="s">
        <v>1998</v>
      </c>
      <c r="D975" t="str">
        <f t="shared" si="15"/>
        <v>KEREM  BERKSOY</v>
      </c>
    </row>
    <row r="976" spans="1:4" x14ac:dyDescent="0.25">
      <c r="A976">
        <v>2016209602</v>
      </c>
      <c r="B976" t="s">
        <v>1495</v>
      </c>
      <c r="C976" t="s">
        <v>1054</v>
      </c>
      <c r="D976" t="str">
        <f t="shared" si="15"/>
        <v>İRFAN  GÜNGÖR</v>
      </c>
    </row>
    <row r="977" spans="1:4" x14ac:dyDescent="0.25">
      <c r="A977">
        <v>2016699601</v>
      </c>
      <c r="B977" t="s">
        <v>828</v>
      </c>
      <c r="C977" t="s">
        <v>945</v>
      </c>
      <c r="D977" t="str">
        <f t="shared" si="15"/>
        <v>BAYRAM  CİNGÖZ</v>
      </c>
    </row>
    <row r="978" spans="1:4" x14ac:dyDescent="0.25">
      <c r="A978">
        <v>2016689612</v>
      </c>
      <c r="B978" t="s">
        <v>926</v>
      </c>
      <c r="C978" t="s">
        <v>1999</v>
      </c>
      <c r="D978" t="str">
        <f t="shared" si="15"/>
        <v>UĞUR  ÖZERKAN</v>
      </c>
    </row>
    <row r="979" spans="1:4" x14ac:dyDescent="0.25">
      <c r="A979">
        <v>2016699602</v>
      </c>
      <c r="B979" t="s">
        <v>1382</v>
      </c>
      <c r="C979" t="s">
        <v>1950</v>
      </c>
      <c r="D979" t="str">
        <f t="shared" si="15"/>
        <v>EBRU  ÇİÇEK</v>
      </c>
    </row>
    <row r="980" spans="1:4" x14ac:dyDescent="0.25">
      <c r="A980">
        <v>2016689605</v>
      </c>
      <c r="B980" t="s">
        <v>999</v>
      </c>
      <c r="C980" t="s">
        <v>2000</v>
      </c>
      <c r="D980" t="str">
        <f t="shared" si="15"/>
        <v>ESRA  BÜYÜKYEL</v>
      </c>
    </row>
    <row r="981" spans="1:4" x14ac:dyDescent="0.25">
      <c r="A981">
        <v>2016699606</v>
      </c>
      <c r="B981" t="s">
        <v>1593</v>
      </c>
      <c r="C981" t="s">
        <v>2001</v>
      </c>
      <c r="D981" t="str">
        <f t="shared" si="15"/>
        <v>ZAHİDE  ERYILMAZ</v>
      </c>
    </row>
    <row r="982" spans="1:4" x14ac:dyDescent="0.25">
      <c r="A982">
        <v>2016199606</v>
      </c>
      <c r="B982" t="s">
        <v>1492</v>
      </c>
      <c r="C982" t="s">
        <v>1039</v>
      </c>
      <c r="D982" t="str">
        <f t="shared" si="15"/>
        <v>MERT  KILINÇ</v>
      </c>
    </row>
    <row r="983" spans="1:4" x14ac:dyDescent="0.25">
      <c r="A983">
        <v>2016699605</v>
      </c>
      <c r="B983" t="s">
        <v>973</v>
      </c>
      <c r="C983" t="s">
        <v>2002</v>
      </c>
      <c r="D983" t="str">
        <f t="shared" si="15"/>
        <v>MEHMET  ERTAN</v>
      </c>
    </row>
    <row r="984" spans="1:4" x14ac:dyDescent="0.25">
      <c r="A984">
        <v>2016199608</v>
      </c>
      <c r="B984" t="s">
        <v>1637</v>
      </c>
      <c r="C984" t="s">
        <v>1189</v>
      </c>
      <c r="D984" t="str">
        <f t="shared" si="15"/>
        <v>MERVE  METİN</v>
      </c>
    </row>
    <row r="985" spans="1:4" x14ac:dyDescent="0.25">
      <c r="A985">
        <v>2016699604</v>
      </c>
      <c r="B985" t="s">
        <v>1096</v>
      </c>
      <c r="C985" t="s">
        <v>1294</v>
      </c>
      <c r="D985" t="str">
        <f t="shared" si="15"/>
        <v>YUSUF  ERSOY</v>
      </c>
    </row>
    <row r="986" spans="1:4" x14ac:dyDescent="0.25">
      <c r="A986">
        <v>2016698604</v>
      </c>
      <c r="B986" t="s">
        <v>1258</v>
      </c>
      <c r="C986" t="s">
        <v>2003</v>
      </c>
      <c r="D986" t="str">
        <f t="shared" si="15"/>
        <v>ADEM  YÜKSEK</v>
      </c>
    </row>
    <row r="987" spans="1:4" x14ac:dyDescent="0.25">
      <c r="A987">
        <v>2016199602</v>
      </c>
      <c r="B987" t="s">
        <v>1036</v>
      </c>
      <c r="C987" t="s">
        <v>921</v>
      </c>
      <c r="D987" t="str">
        <f t="shared" si="15"/>
        <v>BURAK  DEMİR</v>
      </c>
    </row>
    <row r="988" spans="1:4" x14ac:dyDescent="0.25">
      <c r="A988">
        <v>2016689617</v>
      </c>
      <c r="B988" t="s">
        <v>2004</v>
      </c>
      <c r="C988" t="s">
        <v>986</v>
      </c>
      <c r="D988" t="str">
        <f t="shared" si="15"/>
        <v>HALİL CAN  YÜCE</v>
      </c>
    </row>
    <row r="989" spans="1:4" x14ac:dyDescent="0.25">
      <c r="A989">
        <v>2016211609</v>
      </c>
      <c r="B989" t="s">
        <v>1122</v>
      </c>
      <c r="C989" t="s">
        <v>2005</v>
      </c>
      <c r="D989" t="str">
        <f t="shared" si="15"/>
        <v>SİNAN  TÜRKMENOĞLU</v>
      </c>
    </row>
    <row r="990" spans="1:4" x14ac:dyDescent="0.25">
      <c r="A990">
        <v>2016689609</v>
      </c>
      <c r="B990" t="s">
        <v>1613</v>
      </c>
      <c r="C990" t="s">
        <v>1724</v>
      </c>
      <c r="D990" t="str">
        <f t="shared" si="15"/>
        <v>ALPER  GÜLEÇ</v>
      </c>
    </row>
    <row r="991" spans="1:4" x14ac:dyDescent="0.25">
      <c r="A991">
        <v>2016687600</v>
      </c>
      <c r="B991" t="s">
        <v>2006</v>
      </c>
      <c r="C991" t="s">
        <v>879</v>
      </c>
      <c r="D991" t="str">
        <f t="shared" si="15"/>
        <v>ABDULHAKİM  ATEŞ</v>
      </c>
    </row>
    <row r="992" spans="1:4" x14ac:dyDescent="0.25">
      <c r="A992">
        <v>2016691601</v>
      </c>
      <c r="B992" t="s">
        <v>2007</v>
      </c>
      <c r="C992" t="s">
        <v>1465</v>
      </c>
      <c r="D992" t="str">
        <f t="shared" si="15"/>
        <v>SELAHATTİN  BOZ</v>
      </c>
    </row>
    <row r="993" spans="1:4" x14ac:dyDescent="0.25">
      <c r="A993">
        <v>2016689602</v>
      </c>
      <c r="B993" t="s">
        <v>2008</v>
      </c>
      <c r="C993" t="s">
        <v>943</v>
      </c>
      <c r="D993" t="str">
        <f t="shared" si="15"/>
        <v>MUZAFFER  AYDIN</v>
      </c>
    </row>
    <row r="994" spans="1:4" x14ac:dyDescent="0.25">
      <c r="A994">
        <v>2016686609</v>
      </c>
      <c r="B994" t="s">
        <v>1211</v>
      </c>
      <c r="C994" t="s">
        <v>1995</v>
      </c>
      <c r="D994" t="str">
        <f t="shared" si="15"/>
        <v>AYŞE  SAĞLAM</v>
      </c>
    </row>
    <row r="995" spans="1:4" x14ac:dyDescent="0.25">
      <c r="A995">
        <v>2016691602</v>
      </c>
      <c r="B995" t="s">
        <v>1132</v>
      </c>
      <c r="C995" t="s">
        <v>2009</v>
      </c>
      <c r="D995" t="str">
        <f t="shared" si="15"/>
        <v>ŞERİFE  ÇÖKÜK</v>
      </c>
    </row>
    <row r="996" spans="1:4" x14ac:dyDescent="0.25">
      <c r="A996">
        <v>2016691612</v>
      </c>
      <c r="B996" t="s">
        <v>800</v>
      </c>
      <c r="C996" t="s">
        <v>2010</v>
      </c>
      <c r="D996" t="str">
        <f t="shared" si="15"/>
        <v>ÖMER  TURANALP</v>
      </c>
    </row>
    <row r="997" spans="1:4" x14ac:dyDescent="0.25">
      <c r="A997">
        <v>2016688604</v>
      </c>
      <c r="B997" t="s">
        <v>2011</v>
      </c>
      <c r="C997" t="s">
        <v>2012</v>
      </c>
      <c r="D997" t="str">
        <f t="shared" si="15"/>
        <v>SEYFETTİN  ÖZTEP</v>
      </c>
    </row>
    <row r="998" spans="1:4" x14ac:dyDescent="0.25">
      <c r="A998">
        <v>2016209601</v>
      </c>
      <c r="B998" t="s">
        <v>2013</v>
      </c>
      <c r="C998" t="s">
        <v>2014</v>
      </c>
      <c r="D998" t="str">
        <f t="shared" si="15"/>
        <v>KAZIM  GÜNAYDIN</v>
      </c>
    </row>
    <row r="999" spans="1:4" x14ac:dyDescent="0.25">
      <c r="A999">
        <v>2016699609</v>
      </c>
      <c r="B999" t="s">
        <v>2015</v>
      </c>
      <c r="C999" t="s">
        <v>2016</v>
      </c>
      <c r="D999" t="str">
        <f t="shared" si="15"/>
        <v>YILDIRIM BEYAZIT  TIRAŞOĞLU</v>
      </c>
    </row>
    <row r="1000" spans="1:4" x14ac:dyDescent="0.25">
      <c r="A1000">
        <v>2016211604</v>
      </c>
      <c r="B1000" t="s">
        <v>2017</v>
      </c>
      <c r="C1000" t="s">
        <v>1320</v>
      </c>
      <c r="D1000" t="str">
        <f t="shared" si="15"/>
        <v>CELAL  KAYA</v>
      </c>
    </row>
    <row r="1001" spans="1:4" x14ac:dyDescent="0.25">
      <c r="A1001">
        <v>2016687606</v>
      </c>
      <c r="B1001" t="s">
        <v>1014</v>
      </c>
      <c r="C1001" t="s">
        <v>1648</v>
      </c>
      <c r="D1001" t="str">
        <f t="shared" si="15"/>
        <v>ÖZGÜR  ÖCAL</v>
      </c>
    </row>
    <row r="1002" spans="1:4" x14ac:dyDescent="0.25">
      <c r="A1002">
        <v>2016209603</v>
      </c>
      <c r="B1002" t="s">
        <v>2018</v>
      </c>
      <c r="C1002" t="s">
        <v>972</v>
      </c>
      <c r="D1002" t="str">
        <f t="shared" si="15"/>
        <v>ATAKAN  KOCA</v>
      </c>
    </row>
    <row r="1003" spans="1:4" x14ac:dyDescent="0.25">
      <c r="A1003">
        <v>2016686608</v>
      </c>
      <c r="B1003" t="s">
        <v>2019</v>
      </c>
      <c r="C1003" t="s">
        <v>1187</v>
      </c>
      <c r="D1003" t="str">
        <f t="shared" si="15"/>
        <v>LÜTFÜ  ÖZTÜRK</v>
      </c>
    </row>
    <row r="1004" spans="1:4" x14ac:dyDescent="0.25">
      <c r="A1004">
        <v>2016686610</v>
      </c>
      <c r="B1004" t="s">
        <v>2020</v>
      </c>
      <c r="C1004" t="s">
        <v>2021</v>
      </c>
      <c r="D1004" t="str">
        <f t="shared" si="15"/>
        <v>AHSENGÜL  ŞAT</v>
      </c>
    </row>
    <row r="1005" spans="1:4" x14ac:dyDescent="0.25">
      <c r="A1005">
        <v>2016691609</v>
      </c>
      <c r="B1005" t="s">
        <v>1382</v>
      </c>
      <c r="C1005" t="s">
        <v>2022</v>
      </c>
      <c r="D1005" t="str">
        <f t="shared" si="15"/>
        <v>EBRU  SAKALLI</v>
      </c>
    </row>
    <row r="1006" spans="1:4" x14ac:dyDescent="0.25">
      <c r="A1006">
        <v>2016689611</v>
      </c>
      <c r="B1006" t="s">
        <v>1038</v>
      </c>
      <c r="C1006" t="s">
        <v>2023</v>
      </c>
      <c r="D1006" t="str">
        <f t="shared" si="15"/>
        <v>SERKAN  KURDOĞLU</v>
      </c>
    </row>
    <row r="1007" spans="1:4" x14ac:dyDescent="0.25">
      <c r="A1007">
        <v>2016698601</v>
      </c>
      <c r="B1007" t="s">
        <v>1350</v>
      </c>
      <c r="C1007" t="s">
        <v>2024</v>
      </c>
      <c r="D1007" t="str">
        <f t="shared" si="15"/>
        <v>BÜŞRA  ÇULLU</v>
      </c>
    </row>
    <row r="1008" spans="1:4" x14ac:dyDescent="0.25">
      <c r="A1008">
        <v>2016691608</v>
      </c>
      <c r="B1008" t="s">
        <v>973</v>
      </c>
      <c r="C1008" t="s">
        <v>2025</v>
      </c>
      <c r="D1008" t="str">
        <f t="shared" si="15"/>
        <v>MEHMET  OKUDUCU</v>
      </c>
    </row>
    <row r="1009" spans="1:4" x14ac:dyDescent="0.25">
      <c r="A1009">
        <v>2016689608</v>
      </c>
      <c r="B1009" t="s">
        <v>1189</v>
      </c>
      <c r="C1009" t="s">
        <v>1238</v>
      </c>
      <c r="D1009" t="str">
        <f t="shared" si="15"/>
        <v>METİN  FİDAN</v>
      </c>
    </row>
    <row r="1010" spans="1:4" x14ac:dyDescent="0.25">
      <c r="A1010">
        <v>2016211601</v>
      </c>
      <c r="B1010" t="s">
        <v>2026</v>
      </c>
      <c r="C1010" t="s">
        <v>1249</v>
      </c>
      <c r="D1010" t="str">
        <f t="shared" si="15"/>
        <v>SEDAT  CENGİZ</v>
      </c>
    </row>
    <row r="1011" spans="1:4" x14ac:dyDescent="0.25">
      <c r="A1011">
        <v>2016691607</v>
      </c>
      <c r="B1011" t="s">
        <v>934</v>
      </c>
      <c r="C1011" t="s">
        <v>2027</v>
      </c>
      <c r="D1011" t="str">
        <f t="shared" si="15"/>
        <v>ALİ  KARAKUŞ</v>
      </c>
    </row>
    <row r="1012" spans="1:4" x14ac:dyDescent="0.25">
      <c r="A1012">
        <v>2016199607</v>
      </c>
      <c r="B1012" t="s">
        <v>1282</v>
      </c>
      <c r="C1012" t="s">
        <v>1846</v>
      </c>
      <c r="D1012" t="str">
        <f t="shared" si="15"/>
        <v>İLKER  KIZMAZ</v>
      </c>
    </row>
    <row r="1013" spans="1:4" x14ac:dyDescent="0.25">
      <c r="A1013">
        <v>2016686611</v>
      </c>
      <c r="B1013" t="s">
        <v>1307</v>
      </c>
      <c r="C1013" t="s">
        <v>2028</v>
      </c>
      <c r="D1013" t="str">
        <f t="shared" si="15"/>
        <v>ALİ CAN  YALDIZ</v>
      </c>
    </row>
    <row r="1014" spans="1:4" x14ac:dyDescent="0.25">
      <c r="A1014">
        <v>2016689606</v>
      </c>
      <c r="B1014" t="s">
        <v>2029</v>
      </c>
      <c r="C1014" t="s">
        <v>2030</v>
      </c>
      <c r="D1014" t="str">
        <f t="shared" si="15"/>
        <v>ALPER BURAK  DEMİRYÜREK</v>
      </c>
    </row>
    <row r="1015" spans="1:4" x14ac:dyDescent="0.25">
      <c r="A1015">
        <v>2016209604</v>
      </c>
      <c r="B1015" t="s">
        <v>1098</v>
      </c>
      <c r="C1015" t="s">
        <v>1948</v>
      </c>
      <c r="D1015" t="str">
        <f t="shared" si="15"/>
        <v>İSMAİL  SERİN</v>
      </c>
    </row>
    <row r="1016" spans="1:4" x14ac:dyDescent="0.25">
      <c r="A1016">
        <v>2016699608</v>
      </c>
      <c r="B1016" t="s">
        <v>934</v>
      </c>
      <c r="C1016" t="s">
        <v>954</v>
      </c>
      <c r="D1016" t="str">
        <f t="shared" si="15"/>
        <v>ALİ  TAŞ</v>
      </c>
    </row>
    <row r="1017" spans="1:4" x14ac:dyDescent="0.25">
      <c r="A1017">
        <v>2016211608</v>
      </c>
      <c r="B1017" t="s">
        <v>973</v>
      </c>
      <c r="C1017" t="s">
        <v>1471</v>
      </c>
      <c r="D1017" t="str">
        <f t="shared" si="15"/>
        <v>MEHMET  POLAT</v>
      </c>
    </row>
    <row r="1018" spans="1:4" x14ac:dyDescent="0.25">
      <c r="A1018">
        <v>2016199603</v>
      </c>
      <c r="B1018" t="s">
        <v>2031</v>
      </c>
      <c r="C1018" t="s">
        <v>1963</v>
      </c>
      <c r="D1018" t="str">
        <f t="shared" si="15"/>
        <v>MİNE  DOĞANAY</v>
      </c>
    </row>
    <row r="1019" spans="1:4" x14ac:dyDescent="0.25">
      <c r="A1019">
        <v>2017698450</v>
      </c>
      <c r="B1019" t="s">
        <v>1079</v>
      </c>
      <c r="C1019" t="s">
        <v>930</v>
      </c>
      <c r="D1019" t="str">
        <f t="shared" si="15"/>
        <v>MESUT  YILMAZ</v>
      </c>
    </row>
    <row r="1020" spans="1:4" x14ac:dyDescent="0.25">
      <c r="A1020">
        <v>2016689610</v>
      </c>
      <c r="B1020" t="s">
        <v>2032</v>
      </c>
      <c r="C1020" t="s">
        <v>1775</v>
      </c>
      <c r="D1020" t="str">
        <f t="shared" si="15"/>
        <v>MUHAMMED FURKAN  KUNT</v>
      </c>
    </row>
    <row r="1021" spans="1:4" x14ac:dyDescent="0.25">
      <c r="A1021">
        <v>2016691604</v>
      </c>
      <c r="B1021" t="s">
        <v>2033</v>
      </c>
      <c r="C1021" t="s">
        <v>2034</v>
      </c>
      <c r="D1021" t="str">
        <f t="shared" si="15"/>
        <v>SERGEN  GİRMEZ</v>
      </c>
    </row>
    <row r="1022" spans="1:4" x14ac:dyDescent="0.25">
      <c r="A1022">
        <v>2016686603</v>
      </c>
      <c r="B1022" t="s">
        <v>2035</v>
      </c>
      <c r="C1022" t="s">
        <v>2036</v>
      </c>
      <c r="D1022" t="str">
        <f t="shared" si="15"/>
        <v>RİFAT  ÇELEBİ</v>
      </c>
    </row>
    <row r="1023" spans="1:4" x14ac:dyDescent="0.25">
      <c r="A1023">
        <v>2016689615</v>
      </c>
      <c r="B1023" t="s">
        <v>2037</v>
      </c>
      <c r="C1023" t="s">
        <v>1272</v>
      </c>
      <c r="D1023" t="str">
        <f t="shared" si="15"/>
        <v>HAMDİ CAN  TOK</v>
      </c>
    </row>
    <row r="1024" spans="1:4" x14ac:dyDescent="0.25">
      <c r="A1024">
        <v>2016689616</v>
      </c>
      <c r="B1024" t="s">
        <v>959</v>
      </c>
      <c r="C1024" t="s">
        <v>930</v>
      </c>
      <c r="D1024" t="str">
        <f t="shared" si="15"/>
        <v>NURCAN  YILMAZ</v>
      </c>
    </row>
    <row r="1025" spans="1:4" x14ac:dyDescent="0.25">
      <c r="A1025">
        <v>2016211600</v>
      </c>
      <c r="B1025" t="s">
        <v>1036</v>
      </c>
      <c r="C1025" t="s">
        <v>2038</v>
      </c>
      <c r="D1025" t="str">
        <f t="shared" si="15"/>
        <v>BURAK  BİÇİCİ</v>
      </c>
    </row>
    <row r="1026" spans="1:4" x14ac:dyDescent="0.25">
      <c r="A1026">
        <v>2017698055</v>
      </c>
      <c r="B1026" t="s">
        <v>1206</v>
      </c>
      <c r="C1026" t="s">
        <v>1188</v>
      </c>
      <c r="D1026" t="str">
        <f t="shared" ref="D1026:D1089" si="16">B1026&amp;"  "&amp;C1026</f>
        <v>KÜBRA  TEKİN</v>
      </c>
    </row>
    <row r="1027" spans="1:4" x14ac:dyDescent="0.25">
      <c r="A1027">
        <v>2016199601</v>
      </c>
      <c r="B1027" t="s">
        <v>1849</v>
      </c>
      <c r="C1027" t="s">
        <v>845</v>
      </c>
      <c r="D1027" t="str">
        <f t="shared" si="16"/>
        <v>SENEM  ÇELİK</v>
      </c>
    </row>
    <row r="1028" spans="1:4" x14ac:dyDescent="0.25">
      <c r="A1028">
        <v>2016699600</v>
      </c>
      <c r="B1028" t="s">
        <v>926</v>
      </c>
      <c r="C1028" t="s">
        <v>1581</v>
      </c>
      <c r="D1028" t="str">
        <f t="shared" si="16"/>
        <v>UĞUR  AVŞAR</v>
      </c>
    </row>
    <row r="1029" spans="1:4" x14ac:dyDescent="0.25">
      <c r="A1029">
        <v>2016699607</v>
      </c>
      <c r="B1029" t="s">
        <v>804</v>
      </c>
      <c r="C1029" t="s">
        <v>1395</v>
      </c>
      <c r="D1029" t="str">
        <f t="shared" si="16"/>
        <v>GÜL  ÖZDOĞAN</v>
      </c>
    </row>
    <row r="1030" spans="1:4" x14ac:dyDescent="0.25">
      <c r="A1030">
        <v>2016211603</v>
      </c>
      <c r="B1030" t="s">
        <v>2039</v>
      </c>
      <c r="C1030" t="s">
        <v>2040</v>
      </c>
      <c r="D1030" t="str">
        <f t="shared" si="16"/>
        <v>MUHAMMED ÖKKEŞ  EROL</v>
      </c>
    </row>
    <row r="1031" spans="1:4" x14ac:dyDescent="0.25">
      <c r="A1031">
        <v>2016686601</v>
      </c>
      <c r="B1031" t="s">
        <v>1674</v>
      </c>
      <c r="C1031" t="s">
        <v>2041</v>
      </c>
      <c r="D1031" t="str">
        <f t="shared" si="16"/>
        <v>SERPİL  ALTUNDAL</v>
      </c>
    </row>
    <row r="1032" spans="1:4" x14ac:dyDescent="0.25">
      <c r="A1032">
        <v>2016687603</v>
      </c>
      <c r="B1032" t="s">
        <v>1974</v>
      </c>
      <c r="C1032" t="s">
        <v>2042</v>
      </c>
      <c r="D1032" t="str">
        <f t="shared" si="16"/>
        <v>MÜGE  DEDE</v>
      </c>
    </row>
    <row r="1033" spans="1:4" x14ac:dyDescent="0.25">
      <c r="A1033">
        <v>2016686606</v>
      </c>
      <c r="B1033" t="s">
        <v>1870</v>
      </c>
      <c r="C1033" t="s">
        <v>2043</v>
      </c>
      <c r="D1033" t="str">
        <f t="shared" si="16"/>
        <v>HİLAL  DÜZEL</v>
      </c>
    </row>
    <row r="1034" spans="1:4" x14ac:dyDescent="0.25">
      <c r="A1034">
        <v>2016689601</v>
      </c>
      <c r="B1034" t="s">
        <v>2044</v>
      </c>
      <c r="C1034" t="s">
        <v>1398</v>
      </c>
      <c r="D1034" t="str">
        <f t="shared" si="16"/>
        <v>RABİA  AYDEMİR</v>
      </c>
    </row>
    <row r="1035" spans="1:4" x14ac:dyDescent="0.25">
      <c r="A1035">
        <v>2016688603</v>
      </c>
      <c r="B1035" t="s">
        <v>2045</v>
      </c>
      <c r="C1035" t="s">
        <v>2046</v>
      </c>
      <c r="D1035" t="str">
        <f t="shared" si="16"/>
        <v>ŞEYMA  İZGİ</v>
      </c>
    </row>
    <row r="1036" spans="1:4" x14ac:dyDescent="0.25">
      <c r="A1036">
        <v>2016199609</v>
      </c>
      <c r="B1036" t="s">
        <v>2047</v>
      </c>
      <c r="C1036" t="s">
        <v>1573</v>
      </c>
      <c r="D1036" t="str">
        <f t="shared" si="16"/>
        <v>FAHİDE  TOSUN</v>
      </c>
    </row>
    <row r="1037" spans="1:4" x14ac:dyDescent="0.25">
      <c r="A1037">
        <v>2016289600</v>
      </c>
      <c r="B1037" t="s">
        <v>2048</v>
      </c>
      <c r="C1037" t="s">
        <v>2049</v>
      </c>
      <c r="D1037" t="str">
        <f t="shared" si="16"/>
        <v>ELİF HÜSRA  ACEM</v>
      </c>
    </row>
    <row r="1038" spans="1:4" x14ac:dyDescent="0.25">
      <c r="A1038">
        <v>2016289601</v>
      </c>
      <c r="B1038" t="s">
        <v>2050</v>
      </c>
      <c r="C1038" t="s">
        <v>1463</v>
      </c>
      <c r="D1038" t="str">
        <f t="shared" si="16"/>
        <v>HİLMİ CİHAN  AYGÜN</v>
      </c>
    </row>
    <row r="1039" spans="1:4" x14ac:dyDescent="0.25">
      <c r="A1039">
        <v>2016689607</v>
      </c>
      <c r="B1039" t="s">
        <v>1523</v>
      </c>
      <c r="C1039" t="s">
        <v>1838</v>
      </c>
      <c r="D1039" t="str">
        <f t="shared" si="16"/>
        <v>RECEP  ESİN</v>
      </c>
    </row>
    <row r="1040" spans="1:4" x14ac:dyDescent="0.25">
      <c r="A1040">
        <v>2016199610</v>
      </c>
      <c r="B1040" t="s">
        <v>2051</v>
      </c>
      <c r="C1040" t="s">
        <v>2052</v>
      </c>
      <c r="D1040" t="str">
        <f t="shared" si="16"/>
        <v>TUBA  VURMAZ</v>
      </c>
    </row>
    <row r="1041" spans="1:4" x14ac:dyDescent="0.25">
      <c r="A1041">
        <v>2016687610</v>
      </c>
      <c r="B1041" t="s">
        <v>1158</v>
      </c>
      <c r="C1041" t="s">
        <v>1474</v>
      </c>
      <c r="D1041" t="str">
        <f t="shared" si="16"/>
        <v>HAKAN  YİĞİT</v>
      </c>
    </row>
    <row r="1042" spans="1:4" x14ac:dyDescent="0.25">
      <c r="A1042">
        <v>2016687605</v>
      </c>
      <c r="B1042" t="s">
        <v>2053</v>
      </c>
      <c r="C1042" t="s">
        <v>1835</v>
      </c>
      <c r="D1042" t="str">
        <f t="shared" si="16"/>
        <v>ASEL SIDIKA  ERDİL</v>
      </c>
    </row>
    <row r="1043" spans="1:4" x14ac:dyDescent="0.25">
      <c r="A1043">
        <v>2016289605</v>
      </c>
      <c r="B1043" t="s">
        <v>838</v>
      </c>
      <c r="C1043" t="s">
        <v>1962</v>
      </c>
      <c r="D1043" t="str">
        <f t="shared" si="16"/>
        <v>AHMET  KIRAÇ</v>
      </c>
    </row>
    <row r="1044" spans="1:4" x14ac:dyDescent="0.25">
      <c r="A1044">
        <v>2016686604</v>
      </c>
      <c r="B1044" t="s">
        <v>1546</v>
      </c>
      <c r="C1044" t="s">
        <v>1066</v>
      </c>
      <c r="D1044" t="str">
        <f t="shared" si="16"/>
        <v>CANER  DOĞAN</v>
      </c>
    </row>
    <row r="1045" spans="1:4" x14ac:dyDescent="0.25">
      <c r="A1045">
        <v>2016211605</v>
      </c>
      <c r="B1045" t="s">
        <v>1417</v>
      </c>
      <c r="C1045" t="s">
        <v>2054</v>
      </c>
      <c r="D1045" t="str">
        <f t="shared" si="16"/>
        <v>İSA  KILLI</v>
      </c>
    </row>
    <row r="1046" spans="1:4" x14ac:dyDescent="0.25">
      <c r="A1046">
        <v>2016686612</v>
      </c>
      <c r="B1046" t="s">
        <v>2055</v>
      </c>
      <c r="C1046" t="s">
        <v>930</v>
      </c>
      <c r="D1046" t="str">
        <f t="shared" si="16"/>
        <v>SİMANUR  YILMAZ</v>
      </c>
    </row>
    <row r="1047" spans="1:4" x14ac:dyDescent="0.25">
      <c r="A1047">
        <v>2016686607</v>
      </c>
      <c r="B1047" t="s">
        <v>1158</v>
      </c>
      <c r="C1047" t="s">
        <v>2056</v>
      </c>
      <c r="D1047" t="str">
        <f t="shared" si="16"/>
        <v>HAKAN  KUL</v>
      </c>
    </row>
    <row r="1048" spans="1:4" x14ac:dyDescent="0.25">
      <c r="A1048">
        <v>2016211607</v>
      </c>
      <c r="B1048" t="s">
        <v>1360</v>
      </c>
      <c r="C1048" t="s">
        <v>2057</v>
      </c>
      <c r="D1048" t="str">
        <f t="shared" si="16"/>
        <v>BERAT  ÖZERLİ</v>
      </c>
    </row>
    <row r="1049" spans="1:4" x14ac:dyDescent="0.25">
      <c r="A1049">
        <v>2016688601</v>
      </c>
      <c r="B1049" t="s">
        <v>1092</v>
      </c>
      <c r="C1049" t="s">
        <v>1367</v>
      </c>
      <c r="D1049" t="str">
        <f t="shared" si="16"/>
        <v>HATİCE  ÇAKAR</v>
      </c>
    </row>
    <row r="1050" spans="1:4" x14ac:dyDescent="0.25">
      <c r="A1050">
        <v>2016688606</v>
      </c>
      <c r="B1050" t="s">
        <v>928</v>
      </c>
      <c r="C1050" t="s">
        <v>2058</v>
      </c>
      <c r="D1050" t="str">
        <f t="shared" si="16"/>
        <v>HÜSEYİN  YATAP</v>
      </c>
    </row>
    <row r="1051" spans="1:4" x14ac:dyDescent="0.25">
      <c r="A1051">
        <v>2016199604</v>
      </c>
      <c r="B1051" t="s">
        <v>1122</v>
      </c>
      <c r="C1051" t="s">
        <v>2059</v>
      </c>
      <c r="D1051" t="str">
        <f t="shared" si="16"/>
        <v>SİNAN  DURDU</v>
      </c>
    </row>
    <row r="1052" spans="1:4" x14ac:dyDescent="0.25">
      <c r="A1052">
        <v>2016691600</v>
      </c>
      <c r="B1052" t="s">
        <v>1851</v>
      </c>
      <c r="C1052" t="s">
        <v>2060</v>
      </c>
      <c r="D1052" t="str">
        <f t="shared" si="16"/>
        <v>SEYHAN  ANŞİN</v>
      </c>
    </row>
    <row r="1053" spans="1:4" x14ac:dyDescent="0.25">
      <c r="A1053">
        <v>2016211602</v>
      </c>
      <c r="B1053" t="s">
        <v>895</v>
      </c>
      <c r="C1053" t="s">
        <v>2061</v>
      </c>
      <c r="D1053" t="str">
        <f t="shared" si="16"/>
        <v>GÖKHAN  ERASLAN</v>
      </c>
    </row>
    <row r="1054" spans="1:4" x14ac:dyDescent="0.25">
      <c r="A1054">
        <v>2016199400</v>
      </c>
      <c r="B1054" t="s">
        <v>2062</v>
      </c>
      <c r="C1054" t="s">
        <v>1558</v>
      </c>
      <c r="D1054" t="str">
        <f t="shared" si="16"/>
        <v>ŞUAYİP  ÇOBAN</v>
      </c>
    </row>
    <row r="1055" spans="1:4" x14ac:dyDescent="0.25">
      <c r="A1055">
        <v>2016687400</v>
      </c>
      <c r="B1055" t="s">
        <v>2063</v>
      </c>
      <c r="C1055" t="s">
        <v>2064</v>
      </c>
      <c r="D1055" t="str">
        <f t="shared" si="16"/>
        <v>HALİT EFE  KOCAHAN</v>
      </c>
    </row>
    <row r="1056" spans="1:4" x14ac:dyDescent="0.25">
      <c r="A1056">
        <v>2016690400</v>
      </c>
      <c r="B1056" t="s">
        <v>1069</v>
      </c>
      <c r="C1056" t="s">
        <v>1867</v>
      </c>
      <c r="D1056" t="str">
        <f t="shared" si="16"/>
        <v>FİLİZ  COŞKUN</v>
      </c>
    </row>
    <row r="1057" spans="1:4" x14ac:dyDescent="0.25">
      <c r="A1057">
        <v>2016699400</v>
      </c>
      <c r="B1057" t="s">
        <v>2065</v>
      </c>
      <c r="C1057" t="s">
        <v>843</v>
      </c>
      <c r="D1057" t="str">
        <f t="shared" si="16"/>
        <v>ÖNER  ÇAKICI</v>
      </c>
    </row>
    <row r="1058" spans="1:4" x14ac:dyDescent="0.25">
      <c r="A1058">
        <v>2016698400</v>
      </c>
      <c r="B1058" t="s">
        <v>2066</v>
      </c>
      <c r="C1058" t="s">
        <v>1719</v>
      </c>
      <c r="D1058" t="str">
        <f t="shared" si="16"/>
        <v>SEMİHA NUR  KARDEŞOĞLU</v>
      </c>
    </row>
    <row r="1059" spans="1:4" x14ac:dyDescent="0.25">
      <c r="A1059">
        <v>2017209003</v>
      </c>
      <c r="B1059" t="s">
        <v>2067</v>
      </c>
      <c r="C1059" t="s">
        <v>2068</v>
      </c>
      <c r="D1059" t="str">
        <f t="shared" si="16"/>
        <v>OSMAN BATUHAN  GENÇTAKMAZ</v>
      </c>
    </row>
    <row r="1060" spans="1:4" x14ac:dyDescent="0.25">
      <c r="A1060">
        <v>2017686029</v>
      </c>
      <c r="B1060" t="s">
        <v>973</v>
      </c>
      <c r="C1060" t="s">
        <v>849</v>
      </c>
      <c r="D1060" t="str">
        <f t="shared" si="16"/>
        <v>MEHMET  KÜÇÜK</v>
      </c>
    </row>
    <row r="1061" spans="1:4" x14ac:dyDescent="0.25">
      <c r="A1061">
        <v>2017686004</v>
      </c>
      <c r="B1061" t="s">
        <v>2069</v>
      </c>
      <c r="C1061" t="s">
        <v>2070</v>
      </c>
      <c r="D1061" t="str">
        <f t="shared" si="16"/>
        <v>ÖZNUR  AKYOL</v>
      </c>
    </row>
    <row r="1062" spans="1:4" x14ac:dyDescent="0.25">
      <c r="A1062">
        <v>2017699024</v>
      </c>
      <c r="B1062" t="s">
        <v>1098</v>
      </c>
      <c r="C1062" t="s">
        <v>2071</v>
      </c>
      <c r="D1062" t="str">
        <f t="shared" si="16"/>
        <v>İSMAİL  KARAKOCA</v>
      </c>
    </row>
    <row r="1063" spans="1:4" x14ac:dyDescent="0.25">
      <c r="A1063">
        <v>2017688001</v>
      </c>
      <c r="B1063" t="s">
        <v>997</v>
      </c>
      <c r="C1063" t="s">
        <v>1059</v>
      </c>
      <c r="D1063" t="str">
        <f t="shared" si="16"/>
        <v>MERYEM  CAN</v>
      </c>
    </row>
    <row r="1064" spans="1:4" x14ac:dyDescent="0.25">
      <c r="A1064">
        <v>2017686023</v>
      </c>
      <c r="B1064" t="s">
        <v>915</v>
      </c>
      <c r="C1064" t="s">
        <v>1202</v>
      </c>
      <c r="D1064" t="str">
        <f t="shared" si="16"/>
        <v>ÖMER FARUK  İNAN</v>
      </c>
    </row>
    <row r="1065" spans="1:4" x14ac:dyDescent="0.25">
      <c r="A1065">
        <v>2017698030</v>
      </c>
      <c r="B1065" t="s">
        <v>1582</v>
      </c>
      <c r="C1065" t="s">
        <v>1478</v>
      </c>
      <c r="D1065" t="str">
        <f t="shared" si="16"/>
        <v>HALİME  KAÇAR</v>
      </c>
    </row>
    <row r="1066" spans="1:4" x14ac:dyDescent="0.25">
      <c r="A1066">
        <v>2017686005</v>
      </c>
      <c r="B1066" t="s">
        <v>928</v>
      </c>
      <c r="C1066" t="s">
        <v>2072</v>
      </c>
      <c r="D1066" t="str">
        <f t="shared" si="16"/>
        <v>HÜSEYİN  ALINAK</v>
      </c>
    </row>
    <row r="1067" spans="1:4" x14ac:dyDescent="0.25">
      <c r="A1067">
        <v>2017698049</v>
      </c>
      <c r="B1067" t="s">
        <v>1286</v>
      </c>
      <c r="C1067" t="s">
        <v>2073</v>
      </c>
      <c r="D1067" t="str">
        <f t="shared" si="16"/>
        <v>CAFER  TAPAN</v>
      </c>
    </row>
    <row r="1068" spans="1:4" x14ac:dyDescent="0.25">
      <c r="A1068">
        <v>2017698014</v>
      </c>
      <c r="B1068" t="s">
        <v>1038</v>
      </c>
      <c r="C1068" t="s">
        <v>1921</v>
      </c>
      <c r="D1068" t="str">
        <f t="shared" si="16"/>
        <v>SERKAN  BİLDİRİCİ</v>
      </c>
    </row>
    <row r="1069" spans="1:4" x14ac:dyDescent="0.25">
      <c r="A1069">
        <v>2017698001</v>
      </c>
      <c r="B1069" t="s">
        <v>1378</v>
      </c>
      <c r="C1069" t="s">
        <v>2074</v>
      </c>
      <c r="D1069" t="str">
        <f t="shared" si="16"/>
        <v>ABDULKERİM  AKAN</v>
      </c>
    </row>
    <row r="1070" spans="1:4" x14ac:dyDescent="0.25">
      <c r="A1070">
        <v>2017698018</v>
      </c>
      <c r="B1070" t="s">
        <v>2075</v>
      </c>
      <c r="C1070" t="s">
        <v>2076</v>
      </c>
      <c r="D1070" t="str">
        <f t="shared" si="16"/>
        <v>MERVE ÇİĞDEM  ÇAPANOĞLU</v>
      </c>
    </row>
    <row r="1071" spans="1:4" x14ac:dyDescent="0.25">
      <c r="A1071">
        <v>2017199005</v>
      </c>
      <c r="B1071" t="s">
        <v>1557</v>
      </c>
      <c r="C1071" t="s">
        <v>2077</v>
      </c>
      <c r="D1071" t="str">
        <f t="shared" si="16"/>
        <v>KADİR  CEBE</v>
      </c>
    </row>
    <row r="1072" spans="1:4" x14ac:dyDescent="0.25">
      <c r="A1072">
        <v>2017699013</v>
      </c>
      <c r="B1072" t="s">
        <v>2078</v>
      </c>
      <c r="C1072" t="s">
        <v>1950</v>
      </c>
      <c r="D1072" t="str">
        <f t="shared" si="16"/>
        <v>MECNUN  ÇİÇEK</v>
      </c>
    </row>
    <row r="1073" spans="1:4" x14ac:dyDescent="0.25">
      <c r="A1073">
        <v>2017698011</v>
      </c>
      <c r="B1073" t="s">
        <v>2079</v>
      </c>
      <c r="C1073" t="s">
        <v>2080</v>
      </c>
      <c r="D1073" t="str">
        <f t="shared" si="16"/>
        <v>CAVİT  BAŞARIR</v>
      </c>
    </row>
    <row r="1074" spans="1:4" x14ac:dyDescent="0.25">
      <c r="A1074">
        <v>2017698019</v>
      </c>
      <c r="B1074" t="s">
        <v>1285</v>
      </c>
      <c r="C1074" t="s">
        <v>2081</v>
      </c>
      <c r="D1074" t="str">
        <f t="shared" si="16"/>
        <v>ORHAN  ÇEÇEN</v>
      </c>
    </row>
    <row r="1075" spans="1:4" x14ac:dyDescent="0.25">
      <c r="A1075">
        <v>2017686003</v>
      </c>
      <c r="B1075" t="s">
        <v>2082</v>
      </c>
      <c r="C1075" t="s">
        <v>872</v>
      </c>
      <c r="D1075" t="str">
        <f t="shared" si="16"/>
        <v>AYLİN  AKSU</v>
      </c>
    </row>
    <row r="1076" spans="1:4" x14ac:dyDescent="0.25">
      <c r="A1076">
        <v>2017698008</v>
      </c>
      <c r="B1076" t="s">
        <v>2083</v>
      </c>
      <c r="C1076" t="s">
        <v>879</v>
      </c>
      <c r="D1076" t="str">
        <f t="shared" si="16"/>
        <v>AHMET ALİ  ATEŞ</v>
      </c>
    </row>
    <row r="1077" spans="1:4" x14ac:dyDescent="0.25">
      <c r="A1077">
        <v>2017698047</v>
      </c>
      <c r="B1077" t="s">
        <v>838</v>
      </c>
      <c r="C1077" t="s">
        <v>2084</v>
      </c>
      <c r="D1077" t="str">
        <f t="shared" si="16"/>
        <v>AHMET  SUCAK</v>
      </c>
    </row>
    <row r="1078" spans="1:4" x14ac:dyDescent="0.25">
      <c r="A1078">
        <v>2017199019</v>
      </c>
      <c r="B1078" t="s">
        <v>1112</v>
      </c>
      <c r="C1078" t="s">
        <v>2085</v>
      </c>
      <c r="D1078" t="str">
        <f t="shared" si="16"/>
        <v>BURCU  KARLI</v>
      </c>
    </row>
    <row r="1079" spans="1:4" x14ac:dyDescent="0.25">
      <c r="A1079">
        <v>2017698026</v>
      </c>
      <c r="B1079" t="s">
        <v>1613</v>
      </c>
      <c r="C1079" t="s">
        <v>2086</v>
      </c>
      <c r="D1079" t="str">
        <f t="shared" si="16"/>
        <v>ALPER  EGE</v>
      </c>
    </row>
    <row r="1080" spans="1:4" x14ac:dyDescent="0.25">
      <c r="A1080">
        <v>2017199023</v>
      </c>
      <c r="B1080" t="s">
        <v>2087</v>
      </c>
      <c r="C1080" t="s">
        <v>2088</v>
      </c>
      <c r="D1080" t="str">
        <f t="shared" si="16"/>
        <v>AYŞE GÜL  KÖK</v>
      </c>
    </row>
    <row r="1081" spans="1:4" x14ac:dyDescent="0.25">
      <c r="A1081">
        <v>2017699023</v>
      </c>
      <c r="B1081" t="s">
        <v>2089</v>
      </c>
      <c r="C1081" t="s">
        <v>1224</v>
      </c>
      <c r="D1081" t="str">
        <f t="shared" si="16"/>
        <v>GÖNÜL  GÜNAY</v>
      </c>
    </row>
    <row r="1082" spans="1:4" x14ac:dyDescent="0.25">
      <c r="A1082">
        <v>2017698015</v>
      </c>
      <c r="B1082" t="s">
        <v>1284</v>
      </c>
      <c r="C1082" t="s">
        <v>1568</v>
      </c>
      <c r="D1082" t="str">
        <f t="shared" si="16"/>
        <v>YUNUS  BULUT</v>
      </c>
    </row>
    <row r="1083" spans="1:4" x14ac:dyDescent="0.25">
      <c r="A1083">
        <v>2017699006</v>
      </c>
      <c r="B1083" t="s">
        <v>2090</v>
      </c>
      <c r="C1083" t="s">
        <v>2091</v>
      </c>
      <c r="D1083" t="str">
        <f t="shared" si="16"/>
        <v>FURKAN CAN  ARISOY</v>
      </c>
    </row>
    <row r="1084" spans="1:4" x14ac:dyDescent="0.25">
      <c r="A1084">
        <v>2017699005</v>
      </c>
      <c r="B1084" t="s">
        <v>1215</v>
      </c>
      <c r="C1084" t="s">
        <v>1080</v>
      </c>
      <c r="D1084" t="str">
        <f t="shared" si="16"/>
        <v>DURMUŞ ALİ  ARI</v>
      </c>
    </row>
    <row r="1085" spans="1:4" x14ac:dyDescent="0.25">
      <c r="A1085">
        <v>2017690003</v>
      </c>
      <c r="B1085" t="s">
        <v>1107</v>
      </c>
      <c r="C1085" t="s">
        <v>887</v>
      </c>
      <c r="D1085" t="str">
        <f t="shared" si="16"/>
        <v>GAMZE  AKBULUT</v>
      </c>
    </row>
    <row r="1086" spans="1:4" x14ac:dyDescent="0.25">
      <c r="A1086">
        <v>2017699034</v>
      </c>
      <c r="B1086" t="s">
        <v>2092</v>
      </c>
      <c r="C1086" t="s">
        <v>2093</v>
      </c>
      <c r="D1086" t="str">
        <f t="shared" si="16"/>
        <v>ELZEM SİBEL  SABAZ</v>
      </c>
    </row>
    <row r="1087" spans="1:4" x14ac:dyDescent="0.25">
      <c r="A1087">
        <v>2017698013</v>
      </c>
      <c r="B1087" t="s">
        <v>2094</v>
      </c>
      <c r="C1087" t="s">
        <v>1379</v>
      </c>
      <c r="D1087" t="str">
        <f t="shared" si="16"/>
        <v>ZEHNİ  BAYSAL</v>
      </c>
    </row>
    <row r="1088" spans="1:4" x14ac:dyDescent="0.25">
      <c r="A1088">
        <v>2017698023</v>
      </c>
      <c r="B1088" t="s">
        <v>2095</v>
      </c>
      <c r="C1088" t="s">
        <v>1452</v>
      </c>
      <c r="D1088" t="str">
        <f t="shared" si="16"/>
        <v>FEYZA NUR  DÜZGÜN</v>
      </c>
    </row>
    <row r="1089" spans="1:4" x14ac:dyDescent="0.25">
      <c r="A1089">
        <v>2017686019</v>
      </c>
      <c r="B1089" t="s">
        <v>1029</v>
      </c>
      <c r="C1089" t="s">
        <v>1433</v>
      </c>
      <c r="D1089" t="str">
        <f t="shared" si="16"/>
        <v>ONUR  GÜZEL</v>
      </c>
    </row>
    <row r="1090" spans="1:4" x14ac:dyDescent="0.25">
      <c r="A1090">
        <v>2017686037</v>
      </c>
      <c r="B1090" t="s">
        <v>1153</v>
      </c>
      <c r="C1090" t="s">
        <v>2096</v>
      </c>
      <c r="D1090" t="str">
        <f t="shared" ref="D1090:D1153" si="17">B1090&amp;"  "&amp;C1090</f>
        <v>AYŞEGÜL  SOYHAN</v>
      </c>
    </row>
    <row r="1091" spans="1:4" x14ac:dyDescent="0.25">
      <c r="A1091">
        <v>2017199008</v>
      </c>
      <c r="B1091" t="s">
        <v>1338</v>
      </c>
      <c r="C1091" t="s">
        <v>2097</v>
      </c>
      <c r="D1091" t="str">
        <f t="shared" si="17"/>
        <v>DİLAN  ÇALIŞ</v>
      </c>
    </row>
    <row r="1092" spans="1:4" x14ac:dyDescent="0.25">
      <c r="A1092">
        <v>2017199009</v>
      </c>
      <c r="B1092" t="s">
        <v>1637</v>
      </c>
      <c r="C1092" t="s">
        <v>2042</v>
      </c>
      <c r="D1092" t="str">
        <f t="shared" si="17"/>
        <v>MERVE  DEDE</v>
      </c>
    </row>
    <row r="1093" spans="1:4" x14ac:dyDescent="0.25">
      <c r="A1093">
        <v>2017687011</v>
      </c>
      <c r="B1093" t="s">
        <v>944</v>
      </c>
      <c r="C1093" t="s">
        <v>1066</v>
      </c>
      <c r="D1093" t="str">
        <f t="shared" si="17"/>
        <v>SABİHA  DOĞAN</v>
      </c>
    </row>
    <row r="1094" spans="1:4" x14ac:dyDescent="0.25">
      <c r="A1094">
        <v>2017698005</v>
      </c>
      <c r="B1094" t="s">
        <v>869</v>
      </c>
      <c r="C1094" t="s">
        <v>2098</v>
      </c>
      <c r="D1094" t="str">
        <f t="shared" si="17"/>
        <v>ZEHRA  ALTIKARDEŞ</v>
      </c>
    </row>
    <row r="1095" spans="1:4" x14ac:dyDescent="0.25">
      <c r="A1095">
        <v>2017686034</v>
      </c>
      <c r="B1095" t="s">
        <v>1402</v>
      </c>
      <c r="C1095" t="s">
        <v>1952</v>
      </c>
      <c r="D1095" t="str">
        <f t="shared" si="17"/>
        <v>BARIŞ  SARIKAYA</v>
      </c>
    </row>
    <row r="1096" spans="1:4" x14ac:dyDescent="0.25">
      <c r="A1096">
        <v>2017686017</v>
      </c>
      <c r="B1096" t="s">
        <v>2099</v>
      </c>
      <c r="C1096" t="s">
        <v>804</v>
      </c>
      <c r="D1096" t="str">
        <f t="shared" si="17"/>
        <v>LEVENT OKTAY  GÜL</v>
      </c>
    </row>
    <row r="1097" spans="1:4" x14ac:dyDescent="0.25">
      <c r="A1097">
        <v>2017698057</v>
      </c>
      <c r="B1097" t="s">
        <v>1325</v>
      </c>
      <c r="C1097" t="s">
        <v>2100</v>
      </c>
      <c r="D1097" t="str">
        <f t="shared" si="17"/>
        <v>FATMA GÜL  TÜMER</v>
      </c>
    </row>
    <row r="1098" spans="1:4" x14ac:dyDescent="0.25">
      <c r="A1098">
        <v>2017690009</v>
      </c>
      <c r="B1098" t="s">
        <v>2101</v>
      </c>
      <c r="C1098" t="s">
        <v>2102</v>
      </c>
      <c r="D1098" t="str">
        <f t="shared" si="17"/>
        <v>ASUMAN  İNANÇ</v>
      </c>
    </row>
    <row r="1099" spans="1:4" x14ac:dyDescent="0.25">
      <c r="A1099">
        <v>2017698452</v>
      </c>
      <c r="B1099" t="s">
        <v>1158</v>
      </c>
      <c r="C1099" t="s">
        <v>2103</v>
      </c>
      <c r="D1099" t="str">
        <f t="shared" si="17"/>
        <v>HAKAN  CÜMERT</v>
      </c>
    </row>
    <row r="1100" spans="1:4" x14ac:dyDescent="0.25">
      <c r="A1100">
        <v>2017699037</v>
      </c>
      <c r="B1100" t="s">
        <v>836</v>
      </c>
      <c r="C1100" t="s">
        <v>2104</v>
      </c>
      <c r="D1100" t="str">
        <f t="shared" si="17"/>
        <v>FURKAN  TOPUZ</v>
      </c>
    </row>
    <row r="1101" spans="1:4" x14ac:dyDescent="0.25">
      <c r="A1101">
        <v>2017690014</v>
      </c>
      <c r="B1101" t="s">
        <v>859</v>
      </c>
      <c r="C1101" t="s">
        <v>2105</v>
      </c>
      <c r="D1101" t="str">
        <f t="shared" si="17"/>
        <v>SİBEL  KOCAMAN</v>
      </c>
    </row>
    <row r="1102" spans="1:4" x14ac:dyDescent="0.25">
      <c r="A1102">
        <v>2017199031</v>
      </c>
      <c r="B1102" t="s">
        <v>2106</v>
      </c>
      <c r="C1102" t="s">
        <v>2107</v>
      </c>
      <c r="D1102" t="str">
        <f t="shared" si="17"/>
        <v>İRŞAD BATUHAN  SÖNMEZ</v>
      </c>
    </row>
    <row r="1103" spans="1:4" x14ac:dyDescent="0.25">
      <c r="A1103">
        <v>2017698043</v>
      </c>
      <c r="B1103" t="s">
        <v>2108</v>
      </c>
      <c r="C1103" t="s">
        <v>2109</v>
      </c>
      <c r="D1103" t="str">
        <f t="shared" si="17"/>
        <v>RUMEYSA  ÖDEMİŞ</v>
      </c>
    </row>
    <row r="1104" spans="1:4" x14ac:dyDescent="0.25">
      <c r="A1104">
        <v>2017686041</v>
      </c>
      <c r="B1104" t="s">
        <v>2110</v>
      </c>
      <c r="C1104" t="s">
        <v>1247</v>
      </c>
      <c r="D1104" t="str">
        <f t="shared" si="17"/>
        <v>HÜDANUR  YILDIZ</v>
      </c>
    </row>
    <row r="1105" spans="1:4" x14ac:dyDescent="0.25">
      <c r="A1105">
        <v>2017687008</v>
      </c>
      <c r="B1105" t="s">
        <v>2111</v>
      </c>
      <c r="C1105" t="s">
        <v>2030</v>
      </c>
      <c r="D1105" t="str">
        <f t="shared" si="17"/>
        <v>HAVVA NUR  DEMİRYÜREK</v>
      </c>
    </row>
    <row r="1106" spans="1:4" x14ac:dyDescent="0.25">
      <c r="A1106">
        <v>2017686024</v>
      </c>
      <c r="B1106" t="s">
        <v>1761</v>
      </c>
      <c r="C1106" t="s">
        <v>1166</v>
      </c>
      <c r="D1106" t="str">
        <f t="shared" si="17"/>
        <v>TUĞÇE  KARA</v>
      </c>
    </row>
    <row r="1107" spans="1:4" x14ac:dyDescent="0.25">
      <c r="A1107">
        <v>2017289012</v>
      </c>
      <c r="B1107" t="s">
        <v>2112</v>
      </c>
      <c r="C1107" t="s">
        <v>1193</v>
      </c>
      <c r="D1107" t="str">
        <f t="shared" si="17"/>
        <v>MUSA DOĞUKAN  ŞAHİN</v>
      </c>
    </row>
    <row r="1108" spans="1:4" x14ac:dyDescent="0.25">
      <c r="A1108">
        <v>2017690006</v>
      </c>
      <c r="B1108" t="s">
        <v>1304</v>
      </c>
      <c r="C1108" t="s">
        <v>1465</v>
      </c>
      <c r="D1108" t="str">
        <f t="shared" si="17"/>
        <v>EMİNE  BOZ</v>
      </c>
    </row>
    <row r="1109" spans="1:4" x14ac:dyDescent="0.25">
      <c r="A1109">
        <v>2017698010</v>
      </c>
      <c r="B1109" t="s">
        <v>1242</v>
      </c>
      <c r="C1109" t="s">
        <v>943</v>
      </c>
      <c r="D1109" t="str">
        <f t="shared" si="17"/>
        <v>ELİF  AYDIN</v>
      </c>
    </row>
    <row r="1110" spans="1:4" x14ac:dyDescent="0.25">
      <c r="A1110">
        <v>2017698016</v>
      </c>
      <c r="B1110" t="s">
        <v>867</v>
      </c>
      <c r="C1110" t="s">
        <v>2113</v>
      </c>
      <c r="D1110" t="str">
        <f t="shared" si="17"/>
        <v>OKAN  ÇAKICILI</v>
      </c>
    </row>
    <row r="1111" spans="1:4" x14ac:dyDescent="0.25">
      <c r="A1111">
        <v>2017698025</v>
      </c>
      <c r="B1111" t="s">
        <v>1557</v>
      </c>
      <c r="C1111" t="s">
        <v>2114</v>
      </c>
      <c r="D1111" t="str">
        <f t="shared" si="17"/>
        <v>KADİR  EFEOĞLU</v>
      </c>
    </row>
    <row r="1112" spans="1:4" x14ac:dyDescent="0.25">
      <c r="A1112">
        <v>2017199007</v>
      </c>
      <c r="B1112" t="s">
        <v>2115</v>
      </c>
      <c r="C1112" t="s">
        <v>2116</v>
      </c>
      <c r="D1112" t="str">
        <f t="shared" si="17"/>
        <v>ŞÜKRAN  ÇAKTO</v>
      </c>
    </row>
    <row r="1113" spans="1:4" x14ac:dyDescent="0.25">
      <c r="A1113">
        <v>2017687012</v>
      </c>
      <c r="B1113" t="s">
        <v>838</v>
      </c>
      <c r="C1113" t="s">
        <v>1459</v>
      </c>
      <c r="D1113" t="str">
        <f t="shared" si="17"/>
        <v>AHMET  ESER</v>
      </c>
    </row>
    <row r="1114" spans="1:4" x14ac:dyDescent="0.25">
      <c r="A1114">
        <v>2017690004</v>
      </c>
      <c r="B1114" t="s">
        <v>1849</v>
      </c>
      <c r="C1114" t="s">
        <v>1468</v>
      </c>
      <c r="D1114" t="str">
        <f t="shared" si="17"/>
        <v>SENEM  ALKIŞ</v>
      </c>
    </row>
    <row r="1115" spans="1:4" x14ac:dyDescent="0.25">
      <c r="A1115">
        <v>2017698031</v>
      </c>
      <c r="B1115" t="s">
        <v>2117</v>
      </c>
      <c r="C1115" t="s">
        <v>1129</v>
      </c>
      <c r="D1115" t="str">
        <f t="shared" si="17"/>
        <v>FAZLI  KAPLAN</v>
      </c>
    </row>
    <row r="1116" spans="1:4" x14ac:dyDescent="0.25">
      <c r="A1116">
        <v>2017199034</v>
      </c>
      <c r="B1116" t="s">
        <v>2118</v>
      </c>
      <c r="C1116" t="s">
        <v>1133</v>
      </c>
      <c r="D1116" t="str">
        <f t="shared" si="17"/>
        <v>FAZİLET  TUFAN</v>
      </c>
    </row>
    <row r="1117" spans="1:4" x14ac:dyDescent="0.25">
      <c r="A1117">
        <v>2017289001</v>
      </c>
      <c r="B1117" t="s">
        <v>2119</v>
      </c>
      <c r="C1117" t="s">
        <v>1421</v>
      </c>
      <c r="D1117" t="str">
        <f t="shared" si="17"/>
        <v>NEHİR  AKÇAM</v>
      </c>
    </row>
    <row r="1118" spans="1:4" x14ac:dyDescent="0.25">
      <c r="A1118">
        <v>2017690020</v>
      </c>
      <c r="B1118" t="s">
        <v>1404</v>
      </c>
      <c r="C1118" t="s">
        <v>1187</v>
      </c>
      <c r="D1118" t="str">
        <f t="shared" si="17"/>
        <v>MEHMET ALİ  ÖZTÜRK</v>
      </c>
    </row>
    <row r="1119" spans="1:4" x14ac:dyDescent="0.25">
      <c r="A1119">
        <v>2017690002</v>
      </c>
      <c r="B1119" t="s">
        <v>861</v>
      </c>
      <c r="C1119" t="s">
        <v>2120</v>
      </c>
      <c r="D1119" t="str">
        <f t="shared" si="17"/>
        <v>MUSTAFA  ADANALI</v>
      </c>
    </row>
    <row r="1120" spans="1:4" x14ac:dyDescent="0.25">
      <c r="A1120">
        <v>2017688007</v>
      </c>
      <c r="B1120" t="s">
        <v>2121</v>
      </c>
      <c r="C1120" t="s">
        <v>2122</v>
      </c>
      <c r="D1120" t="str">
        <f t="shared" si="17"/>
        <v>MUHAMMED KAAN  TOKLU</v>
      </c>
    </row>
    <row r="1121" spans="1:4" x14ac:dyDescent="0.25">
      <c r="A1121">
        <v>2017687017</v>
      </c>
      <c r="B1121" t="s">
        <v>1427</v>
      </c>
      <c r="C1121" t="s">
        <v>2123</v>
      </c>
      <c r="D1121" t="str">
        <f t="shared" si="17"/>
        <v>OSMAN  KARASU</v>
      </c>
    </row>
    <row r="1122" spans="1:4" x14ac:dyDescent="0.25">
      <c r="A1122">
        <v>2017698046</v>
      </c>
      <c r="B1122" t="s">
        <v>1806</v>
      </c>
      <c r="C1122" t="s">
        <v>2124</v>
      </c>
      <c r="D1122" t="str">
        <f t="shared" si="17"/>
        <v>VESİLE  SARILIR</v>
      </c>
    </row>
    <row r="1123" spans="1:4" x14ac:dyDescent="0.25">
      <c r="A1123">
        <v>2017687015</v>
      </c>
      <c r="B1123" t="s">
        <v>1506</v>
      </c>
      <c r="C1123" t="s">
        <v>2125</v>
      </c>
      <c r="D1123" t="str">
        <f t="shared" si="17"/>
        <v>ABDURRAHMAN  KARAARSLAN</v>
      </c>
    </row>
    <row r="1124" spans="1:4" x14ac:dyDescent="0.25">
      <c r="A1124">
        <v>2017199001</v>
      </c>
      <c r="B1124" t="s">
        <v>999</v>
      </c>
      <c r="C1124" t="s">
        <v>1340</v>
      </c>
      <c r="D1124" t="str">
        <f t="shared" si="17"/>
        <v>ESRA  AKILLIOĞLU</v>
      </c>
    </row>
    <row r="1125" spans="1:4" x14ac:dyDescent="0.25">
      <c r="A1125">
        <v>2017687019</v>
      </c>
      <c r="B1125" t="s">
        <v>2126</v>
      </c>
      <c r="C1125" t="s">
        <v>2127</v>
      </c>
      <c r="D1125" t="str">
        <f t="shared" si="17"/>
        <v>HİTAP  KILÇIK</v>
      </c>
    </row>
    <row r="1126" spans="1:4" x14ac:dyDescent="0.25">
      <c r="A1126">
        <v>2017698035</v>
      </c>
      <c r="B1126" t="s">
        <v>982</v>
      </c>
      <c r="C1126" t="s">
        <v>2128</v>
      </c>
      <c r="D1126" t="str">
        <f t="shared" si="17"/>
        <v>FATMA  KILINÇER</v>
      </c>
    </row>
    <row r="1127" spans="1:4" x14ac:dyDescent="0.25">
      <c r="A1127">
        <v>2017686011</v>
      </c>
      <c r="B1127" t="s">
        <v>2129</v>
      </c>
      <c r="C1127" t="s">
        <v>2130</v>
      </c>
      <c r="D1127" t="str">
        <f t="shared" si="17"/>
        <v>SONNUR  CURA</v>
      </c>
    </row>
    <row r="1128" spans="1:4" x14ac:dyDescent="0.25">
      <c r="A1128">
        <v>2017686001</v>
      </c>
      <c r="B1128" t="s">
        <v>2131</v>
      </c>
      <c r="C1128" t="s">
        <v>2132</v>
      </c>
      <c r="D1128" t="str">
        <f t="shared" si="17"/>
        <v>NURTEN  AKDEMİRBEY</v>
      </c>
    </row>
    <row r="1129" spans="1:4" x14ac:dyDescent="0.25">
      <c r="A1129">
        <v>2017690016</v>
      </c>
      <c r="B1129" t="s">
        <v>836</v>
      </c>
      <c r="C1129" t="s">
        <v>2133</v>
      </c>
      <c r="D1129" t="str">
        <f t="shared" si="17"/>
        <v>FURKAN  MORAY</v>
      </c>
    </row>
    <row r="1130" spans="1:4" x14ac:dyDescent="0.25">
      <c r="A1130">
        <v>2017687018</v>
      </c>
      <c r="B1130" t="s">
        <v>2134</v>
      </c>
      <c r="C1130" t="s">
        <v>1335</v>
      </c>
      <c r="D1130" t="str">
        <f t="shared" si="17"/>
        <v>FATMA ÖZLEM  KAYHAN</v>
      </c>
    </row>
    <row r="1131" spans="1:4" x14ac:dyDescent="0.25">
      <c r="A1131">
        <v>2017686025</v>
      </c>
      <c r="B1131" t="s">
        <v>2135</v>
      </c>
      <c r="C1131" t="s">
        <v>2136</v>
      </c>
      <c r="D1131" t="str">
        <f t="shared" si="17"/>
        <v>MELTEM NUR  KARADENİZ</v>
      </c>
    </row>
    <row r="1132" spans="1:4" x14ac:dyDescent="0.25">
      <c r="A1132">
        <v>2017686015</v>
      </c>
      <c r="B1132" t="s">
        <v>1960</v>
      </c>
      <c r="C1132" t="s">
        <v>2137</v>
      </c>
      <c r="D1132" t="str">
        <f t="shared" si="17"/>
        <v>DUYGU  GECE</v>
      </c>
    </row>
    <row r="1133" spans="1:4" x14ac:dyDescent="0.25">
      <c r="A1133">
        <v>2017698002</v>
      </c>
      <c r="B1133" t="s">
        <v>1120</v>
      </c>
      <c r="C1133" t="s">
        <v>2138</v>
      </c>
      <c r="D1133" t="str">
        <f t="shared" si="17"/>
        <v>HASAN  AKÇAKOCA</v>
      </c>
    </row>
    <row r="1134" spans="1:4" x14ac:dyDescent="0.25">
      <c r="A1134">
        <v>2017687013</v>
      </c>
      <c r="B1134" t="s">
        <v>2139</v>
      </c>
      <c r="C1134" t="s">
        <v>2140</v>
      </c>
      <c r="D1134" t="str">
        <f t="shared" si="17"/>
        <v>TUGÇE  GÜNDOĞAN</v>
      </c>
    </row>
    <row r="1135" spans="1:4" x14ac:dyDescent="0.25">
      <c r="A1135">
        <v>2017699035</v>
      </c>
      <c r="B1135" t="s">
        <v>2141</v>
      </c>
      <c r="C1135" t="s">
        <v>2142</v>
      </c>
      <c r="D1135" t="str">
        <f t="shared" si="17"/>
        <v>SEDEF  SEVGİ</v>
      </c>
    </row>
    <row r="1136" spans="1:4" x14ac:dyDescent="0.25">
      <c r="A1136">
        <v>2017698036</v>
      </c>
      <c r="B1136" t="s">
        <v>1697</v>
      </c>
      <c r="C1136" t="s">
        <v>2143</v>
      </c>
      <c r="D1136" t="str">
        <f t="shared" si="17"/>
        <v>AYŞENUR  KOCADURMUŞ</v>
      </c>
    </row>
    <row r="1137" spans="1:4" x14ac:dyDescent="0.25">
      <c r="A1137">
        <v>2017698044</v>
      </c>
      <c r="B1137" t="s">
        <v>1885</v>
      </c>
      <c r="C1137" t="s">
        <v>2144</v>
      </c>
      <c r="D1137" t="str">
        <f t="shared" si="17"/>
        <v>GÜLSEREN  ÖZBAKICI</v>
      </c>
    </row>
    <row r="1138" spans="1:4" x14ac:dyDescent="0.25">
      <c r="A1138">
        <v>2017199039</v>
      </c>
      <c r="B1138" t="s">
        <v>1554</v>
      </c>
      <c r="C1138" t="s">
        <v>881</v>
      </c>
      <c r="D1138" t="str">
        <f t="shared" si="17"/>
        <v>NEVİN  YAVUZ</v>
      </c>
    </row>
    <row r="1139" spans="1:4" x14ac:dyDescent="0.25">
      <c r="A1139">
        <v>2017687009</v>
      </c>
      <c r="B1139" t="s">
        <v>2145</v>
      </c>
      <c r="C1139" t="s">
        <v>2146</v>
      </c>
      <c r="D1139" t="str">
        <f t="shared" si="17"/>
        <v>AKİLME  DİNÇER</v>
      </c>
    </row>
    <row r="1140" spans="1:4" x14ac:dyDescent="0.25">
      <c r="A1140">
        <v>2017686030</v>
      </c>
      <c r="B1140" t="s">
        <v>2147</v>
      </c>
      <c r="C1140" t="s">
        <v>2148</v>
      </c>
      <c r="D1140" t="str">
        <f t="shared" si="17"/>
        <v>MELİSA  NAR</v>
      </c>
    </row>
    <row r="1141" spans="1:4" x14ac:dyDescent="0.25">
      <c r="A1141">
        <v>2017698062</v>
      </c>
      <c r="B1141" t="s">
        <v>2149</v>
      </c>
      <c r="C1141" t="s">
        <v>881</v>
      </c>
      <c r="D1141" t="str">
        <f t="shared" si="17"/>
        <v>FURKAN İBRAHİM  YAVUZ</v>
      </c>
    </row>
    <row r="1142" spans="1:4" x14ac:dyDescent="0.25">
      <c r="A1142">
        <v>2017199029</v>
      </c>
      <c r="B1142" t="s">
        <v>2150</v>
      </c>
      <c r="C1142" t="s">
        <v>2151</v>
      </c>
      <c r="D1142" t="str">
        <f t="shared" si="17"/>
        <v>TARIK YAŞAR  SERTBAŞ</v>
      </c>
    </row>
    <row r="1143" spans="1:4" x14ac:dyDescent="0.25">
      <c r="A1143">
        <v>2017686010</v>
      </c>
      <c r="B1143" t="s">
        <v>2152</v>
      </c>
      <c r="C1143" t="s">
        <v>2153</v>
      </c>
      <c r="D1143" t="str">
        <f t="shared" si="17"/>
        <v>BÜŞRANUR  BÜYÜMEZ</v>
      </c>
    </row>
    <row r="1144" spans="1:4" x14ac:dyDescent="0.25">
      <c r="A1144">
        <v>2017698022</v>
      </c>
      <c r="B1144" t="s">
        <v>1244</v>
      </c>
      <c r="C1144" t="s">
        <v>2154</v>
      </c>
      <c r="D1144" t="str">
        <f t="shared" si="17"/>
        <v>TAHİR  DOĞANLAR</v>
      </c>
    </row>
    <row r="1145" spans="1:4" x14ac:dyDescent="0.25">
      <c r="A1145">
        <v>2017289006</v>
      </c>
      <c r="B1145" t="s">
        <v>1049</v>
      </c>
      <c r="C1145" t="s">
        <v>2155</v>
      </c>
      <c r="D1145" t="str">
        <f t="shared" si="17"/>
        <v>FATİH  KENANOĞLU</v>
      </c>
    </row>
    <row r="1146" spans="1:4" x14ac:dyDescent="0.25">
      <c r="A1146">
        <v>2017688004</v>
      </c>
      <c r="B1146" t="s">
        <v>2156</v>
      </c>
      <c r="C1146" t="s">
        <v>1039</v>
      </c>
      <c r="D1146" t="str">
        <f t="shared" si="17"/>
        <v>ZEKİYE  KILINÇ</v>
      </c>
    </row>
    <row r="1147" spans="1:4" x14ac:dyDescent="0.25">
      <c r="A1147">
        <v>2017699026</v>
      </c>
      <c r="B1147" t="s">
        <v>1153</v>
      </c>
      <c r="C1147" t="s">
        <v>2157</v>
      </c>
      <c r="D1147" t="str">
        <f t="shared" si="17"/>
        <v>AYŞEGÜL  KOCAERKEK</v>
      </c>
    </row>
    <row r="1148" spans="1:4" x14ac:dyDescent="0.25">
      <c r="A1148">
        <v>2017199025</v>
      </c>
      <c r="B1148" t="s">
        <v>801</v>
      </c>
      <c r="C1148" t="s">
        <v>2158</v>
      </c>
      <c r="D1148" t="str">
        <f t="shared" si="17"/>
        <v>FARUK  KUŞ</v>
      </c>
    </row>
    <row r="1149" spans="1:4" x14ac:dyDescent="0.25">
      <c r="A1149">
        <v>2017289014</v>
      </c>
      <c r="B1149" t="s">
        <v>1688</v>
      </c>
      <c r="C1149" t="s">
        <v>992</v>
      </c>
      <c r="D1149" t="str">
        <f t="shared" si="17"/>
        <v>MUSA  ÜNAL</v>
      </c>
    </row>
    <row r="1150" spans="1:4" x14ac:dyDescent="0.25">
      <c r="A1150">
        <v>2017688008</v>
      </c>
      <c r="B1150" t="s">
        <v>2159</v>
      </c>
      <c r="C1150" t="s">
        <v>903</v>
      </c>
      <c r="D1150" t="str">
        <f t="shared" si="17"/>
        <v>AHMET HAKAN  TURGUT</v>
      </c>
    </row>
    <row r="1151" spans="1:4" x14ac:dyDescent="0.25">
      <c r="A1151">
        <v>2017698021</v>
      </c>
      <c r="B1151" t="s">
        <v>2160</v>
      </c>
      <c r="C1151" t="s">
        <v>1558</v>
      </c>
      <c r="D1151" t="str">
        <f t="shared" si="17"/>
        <v>BEYZA NUR  ÇOBAN</v>
      </c>
    </row>
    <row r="1152" spans="1:4" x14ac:dyDescent="0.25">
      <c r="A1152">
        <v>2017199013</v>
      </c>
      <c r="B1152" t="s">
        <v>1077</v>
      </c>
      <c r="C1152" t="s">
        <v>2161</v>
      </c>
      <c r="D1152" t="str">
        <f t="shared" si="17"/>
        <v>OKTAY  ERSÖZ</v>
      </c>
    </row>
    <row r="1153" spans="1:4" x14ac:dyDescent="0.25">
      <c r="A1153">
        <v>2017199016</v>
      </c>
      <c r="B1153" t="s">
        <v>2162</v>
      </c>
      <c r="C1153" t="s">
        <v>1277</v>
      </c>
      <c r="D1153" t="str">
        <f t="shared" si="17"/>
        <v>EMİN  GÜLTEKİN</v>
      </c>
    </row>
    <row r="1154" spans="1:4" x14ac:dyDescent="0.25">
      <c r="A1154">
        <v>2017688005</v>
      </c>
      <c r="B1154" t="s">
        <v>842</v>
      </c>
      <c r="C1154" t="s">
        <v>1893</v>
      </c>
      <c r="D1154" t="str">
        <f t="shared" ref="D1154:D1217" si="18">B1154&amp;"  "&amp;C1154</f>
        <v>İBRAHİM  KURT</v>
      </c>
    </row>
    <row r="1155" spans="1:4" x14ac:dyDescent="0.25">
      <c r="A1155">
        <v>2017686028</v>
      </c>
      <c r="B1155" t="s">
        <v>1033</v>
      </c>
      <c r="C1155" t="s">
        <v>937</v>
      </c>
      <c r="D1155" t="str">
        <f t="shared" si="18"/>
        <v>MURAT  KÖROĞLU</v>
      </c>
    </row>
    <row r="1156" spans="1:4" x14ac:dyDescent="0.25">
      <c r="A1156">
        <v>2017687027</v>
      </c>
      <c r="B1156" t="s">
        <v>2007</v>
      </c>
      <c r="C1156" t="s">
        <v>2163</v>
      </c>
      <c r="D1156" t="str">
        <f t="shared" si="18"/>
        <v>SELAHATTİN  YÖNDEM</v>
      </c>
    </row>
    <row r="1157" spans="1:4" x14ac:dyDescent="0.25">
      <c r="A1157">
        <v>2017686036</v>
      </c>
      <c r="B1157" t="s">
        <v>2164</v>
      </c>
      <c r="C1157" t="s">
        <v>2165</v>
      </c>
      <c r="D1157" t="str">
        <f t="shared" si="18"/>
        <v>DİDEM  SOLUNAY</v>
      </c>
    </row>
    <row r="1158" spans="1:4" x14ac:dyDescent="0.25">
      <c r="A1158">
        <v>2017686016</v>
      </c>
      <c r="B1158" t="s">
        <v>982</v>
      </c>
      <c r="C1158" t="s">
        <v>1483</v>
      </c>
      <c r="D1158" t="str">
        <f t="shared" si="18"/>
        <v>FATMA  GÖKÇE</v>
      </c>
    </row>
    <row r="1159" spans="1:4" x14ac:dyDescent="0.25">
      <c r="A1159">
        <v>2017689005</v>
      </c>
      <c r="B1159" t="s">
        <v>1298</v>
      </c>
      <c r="C1159" t="s">
        <v>2166</v>
      </c>
      <c r="D1159" t="str">
        <f t="shared" si="18"/>
        <v>YAKUP  ÜNÜVAR</v>
      </c>
    </row>
    <row r="1160" spans="1:4" x14ac:dyDescent="0.25">
      <c r="A1160">
        <v>2017698012</v>
      </c>
      <c r="B1160" t="s">
        <v>861</v>
      </c>
      <c r="C1160" t="s">
        <v>828</v>
      </c>
      <c r="D1160" t="str">
        <f t="shared" si="18"/>
        <v>MUSTAFA  BAYRAM</v>
      </c>
    </row>
    <row r="1161" spans="1:4" x14ac:dyDescent="0.25">
      <c r="A1161">
        <v>2017698039</v>
      </c>
      <c r="B1161" t="s">
        <v>1593</v>
      </c>
      <c r="C1161" t="s">
        <v>2167</v>
      </c>
      <c r="D1161" t="str">
        <f t="shared" si="18"/>
        <v>ZAHİDE  KOZAN</v>
      </c>
    </row>
    <row r="1162" spans="1:4" x14ac:dyDescent="0.25">
      <c r="A1162">
        <v>2017289007</v>
      </c>
      <c r="B1162" t="s">
        <v>838</v>
      </c>
      <c r="C1162" t="s">
        <v>1839</v>
      </c>
      <c r="D1162" t="str">
        <f t="shared" si="18"/>
        <v>AHMET  KOÇYİĞİT</v>
      </c>
    </row>
    <row r="1163" spans="1:4" x14ac:dyDescent="0.25">
      <c r="A1163">
        <v>2017199036</v>
      </c>
      <c r="B1163" t="s">
        <v>2168</v>
      </c>
      <c r="C1163" t="s">
        <v>1293</v>
      </c>
      <c r="D1163" t="str">
        <f t="shared" si="18"/>
        <v>HAYRİYE  UZUN</v>
      </c>
    </row>
    <row r="1164" spans="1:4" x14ac:dyDescent="0.25">
      <c r="A1164">
        <v>2017690001</v>
      </c>
      <c r="B1164" t="s">
        <v>2169</v>
      </c>
      <c r="C1164" t="s">
        <v>2170</v>
      </c>
      <c r="D1164" t="str">
        <f t="shared" si="18"/>
        <v>EMRE CAN  ABALI</v>
      </c>
    </row>
    <row r="1165" spans="1:4" x14ac:dyDescent="0.25">
      <c r="A1165">
        <v>2017688006</v>
      </c>
      <c r="B1165" t="s">
        <v>1535</v>
      </c>
      <c r="C1165" t="s">
        <v>1131</v>
      </c>
      <c r="D1165" t="str">
        <f t="shared" si="18"/>
        <v>EMİRHAN  ÖLMEZ</v>
      </c>
    </row>
    <row r="1166" spans="1:4" x14ac:dyDescent="0.25">
      <c r="A1166">
        <v>2017688009</v>
      </c>
      <c r="B1166" t="s">
        <v>2171</v>
      </c>
      <c r="C1166" t="s">
        <v>2172</v>
      </c>
      <c r="D1166" t="str">
        <f t="shared" si="18"/>
        <v>SENA  YILDIZHAN</v>
      </c>
    </row>
    <row r="1167" spans="1:4" x14ac:dyDescent="0.25">
      <c r="A1167">
        <v>2017686026</v>
      </c>
      <c r="B1167" t="s">
        <v>2173</v>
      </c>
      <c r="C1167" t="s">
        <v>2174</v>
      </c>
      <c r="D1167" t="str">
        <f t="shared" si="18"/>
        <v>CEYLAN HAZAL  KONAK</v>
      </c>
    </row>
    <row r="1168" spans="1:4" x14ac:dyDescent="0.25">
      <c r="A1168">
        <v>2017199037</v>
      </c>
      <c r="B1168" t="s">
        <v>2175</v>
      </c>
      <c r="C1168" t="s">
        <v>992</v>
      </c>
      <c r="D1168" t="str">
        <f t="shared" si="18"/>
        <v>FATMA NUR  ÜNAL</v>
      </c>
    </row>
    <row r="1169" spans="1:4" x14ac:dyDescent="0.25">
      <c r="A1169">
        <v>2017699031</v>
      </c>
      <c r="B1169" t="s">
        <v>836</v>
      </c>
      <c r="C1169" t="s">
        <v>941</v>
      </c>
      <c r="D1169" t="str">
        <f t="shared" si="18"/>
        <v>FURKAN  OĞUZ</v>
      </c>
    </row>
    <row r="1170" spans="1:4" x14ac:dyDescent="0.25">
      <c r="A1170">
        <v>2017699019</v>
      </c>
      <c r="B1170" t="s">
        <v>861</v>
      </c>
      <c r="C1170" t="s">
        <v>1294</v>
      </c>
      <c r="D1170" t="str">
        <f t="shared" si="18"/>
        <v>MUSTAFA  ERSOY</v>
      </c>
    </row>
    <row r="1171" spans="1:4" x14ac:dyDescent="0.25">
      <c r="A1171">
        <v>2017686021</v>
      </c>
      <c r="B1171" t="s">
        <v>1557</v>
      </c>
      <c r="C1171" t="s">
        <v>2176</v>
      </c>
      <c r="D1171" t="str">
        <f t="shared" si="18"/>
        <v>KADİR  İDEM</v>
      </c>
    </row>
    <row r="1172" spans="1:4" x14ac:dyDescent="0.25">
      <c r="A1172">
        <v>2017199017</v>
      </c>
      <c r="B1172" t="s">
        <v>2177</v>
      </c>
      <c r="C1172" t="s">
        <v>1345</v>
      </c>
      <c r="D1172" t="str">
        <f t="shared" si="18"/>
        <v>NUREFŞAN  GÜNEŞ</v>
      </c>
    </row>
    <row r="1173" spans="1:4" x14ac:dyDescent="0.25">
      <c r="A1173">
        <v>2017691002</v>
      </c>
      <c r="B1173" t="s">
        <v>1158</v>
      </c>
      <c r="C1173" t="s">
        <v>2178</v>
      </c>
      <c r="D1173" t="str">
        <f t="shared" si="18"/>
        <v>HAKAN  KARAFAKIOĞLU</v>
      </c>
    </row>
    <row r="1174" spans="1:4" x14ac:dyDescent="0.25">
      <c r="A1174">
        <v>2017690017</v>
      </c>
      <c r="B1174" t="s">
        <v>2179</v>
      </c>
      <c r="C1174" t="s">
        <v>950</v>
      </c>
      <c r="D1174" t="str">
        <f t="shared" si="18"/>
        <v>SANİYE  ÖNCÜ</v>
      </c>
    </row>
    <row r="1175" spans="1:4" x14ac:dyDescent="0.25">
      <c r="A1175">
        <v>2017686020</v>
      </c>
      <c r="B1175" t="s">
        <v>973</v>
      </c>
      <c r="C1175" t="s">
        <v>1821</v>
      </c>
      <c r="D1175" t="str">
        <f t="shared" si="18"/>
        <v>MEHMET  HAKKULU</v>
      </c>
    </row>
    <row r="1176" spans="1:4" x14ac:dyDescent="0.25">
      <c r="A1176">
        <v>2017699029</v>
      </c>
      <c r="B1176" t="s">
        <v>1419</v>
      </c>
      <c r="C1176" t="s">
        <v>2180</v>
      </c>
      <c r="D1176" t="str">
        <f t="shared" si="18"/>
        <v>SEDA NUR  KÜREKSİZ</v>
      </c>
    </row>
    <row r="1177" spans="1:4" x14ac:dyDescent="0.25">
      <c r="A1177">
        <v>2017698029</v>
      </c>
      <c r="B1177" t="s">
        <v>2181</v>
      </c>
      <c r="C1177" t="s">
        <v>2182</v>
      </c>
      <c r="D1177" t="str">
        <f t="shared" si="18"/>
        <v>HACI İSMAİL  GÜNEY</v>
      </c>
    </row>
    <row r="1178" spans="1:4" x14ac:dyDescent="0.25">
      <c r="A1178">
        <v>2017698038</v>
      </c>
      <c r="B1178" t="s">
        <v>2183</v>
      </c>
      <c r="C1178" t="s">
        <v>2184</v>
      </c>
      <c r="D1178" t="str">
        <f t="shared" si="18"/>
        <v>ABBAS  KONDURACI</v>
      </c>
    </row>
    <row r="1179" spans="1:4" x14ac:dyDescent="0.25">
      <c r="A1179">
        <v>2017289011</v>
      </c>
      <c r="B1179" t="s">
        <v>838</v>
      </c>
      <c r="C1179" t="s">
        <v>933</v>
      </c>
      <c r="D1179" t="str">
        <f t="shared" si="18"/>
        <v>AHMET  SÜRÜCÜ</v>
      </c>
    </row>
    <row r="1180" spans="1:4" x14ac:dyDescent="0.25">
      <c r="A1180">
        <v>2017698004</v>
      </c>
      <c r="B1180" t="s">
        <v>1073</v>
      </c>
      <c r="C1180" t="s">
        <v>2185</v>
      </c>
      <c r="D1180" t="str">
        <f t="shared" si="18"/>
        <v>SÜLEYMAN  AKTAŞ</v>
      </c>
    </row>
    <row r="1181" spans="1:4" x14ac:dyDescent="0.25">
      <c r="A1181">
        <v>2017199004</v>
      </c>
      <c r="B1181" t="s">
        <v>2186</v>
      </c>
      <c r="C1181" t="s">
        <v>2187</v>
      </c>
      <c r="D1181" t="str">
        <f t="shared" si="18"/>
        <v>MEHMET EMİN  ATİK</v>
      </c>
    </row>
    <row r="1182" spans="1:4" x14ac:dyDescent="0.25">
      <c r="A1182">
        <v>2017686033</v>
      </c>
      <c r="B1182" t="s">
        <v>1758</v>
      </c>
      <c r="C1182" t="s">
        <v>1540</v>
      </c>
      <c r="D1182" t="str">
        <f t="shared" si="18"/>
        <v>BATUHAN  SALIÇ</v>
      </c>
    </row>
    <row r="1183" spans="1:4" x14ac:dyDescent="0.25">
      <c r="A1183">
        <v>2017698058</v>
      </c>
      <c r="B1183" t="s">
        <v>2188</v>
      </c>
      <c r="C1183" t="s">
        <v>1076</v>
      </c>
      <c r="D1183" t="str">
        <f t="shared" si="18"/>
        <v>ÜLKÜ  UÇAR</v>
      </c>
    </row>
    <row r="1184" spans="1:4" x14ac:dyDescent="0.25">
      <c r="A1184">
        <v>2017686039</v>
      </c>
      <c r="B1184" t="s">
        <v>2189</v>
      </c>
      <c r="C1184" t="s">
        <v>1538</v>
      </c>
      <c r="D1184" t="str">
        <f t="shared" si="18"/>
        <v>ŞEYMA BİLGE  UYANIK</v>
      </c>
    </row>
    <row r="1185" spans="1:4" x14ac:dyDescent="0.25">
      <c r="A1185">
        <v>2017690010</v>
      </c>
      <c r="B1185" t="s">
        <v>2190</v>
      </c>
      <c r="C1185" t="s">
        <v>2191</v>
      </c>
      <c r="D1185" t="str">
        <f t="shared" si="18"/>
        <v>TURNA NEZİHA  İNCEER</v>
      </c>
    </row>
    <row r="1186" spans="1:4" x14ac:dyDescent="0.25">
      <c r="A1186">
        <v>2017699027</v>
      </c>
      <c r="B1186" t="s">
        <v>2192</v>
      </c>
      <c r="C1186" t="s">
        <v>868</v>
      </c>
      <c r="D1186" t="str">
        <f t="shared" si="18"/>
        <v>SELİN  KÖSE</v>
      </c>
    </row>
    <row r="1187" spans="1:4" x14ac:dyDescent="0.25">
      <c r="A1187">
        <v>2017687002</v>
      </c>
      <c r="B1187" t="s">
        <v>2193</v>
      </c>
      <c r="C1187" t="s">
        <v>2194</v>
      </c>
      <c r="D1187" t="str">
        <f t="shared" si="18"/>
        <v>EMRECAN  ALTINTAŞ</v>
      </c>
    </row>
    <row r="1188" spans="1:4" x14ac:dyDescent="0.25">
      <c r="A1188">
        <v>2017699020</v>
      </c>
      <c r="B1188" t="s">
        <v>838</v>
      </c>
      <c r="C1188" t="s">
        <v>2195</v>
      </c>
      <c r="D1188" t="str">
        <f t="shared" si="18"/>
        <v>AHMET  GELEBEK</v>
      </c>
    </row>
    <row r="1189" spans="1:4" x14ac:dyDescent="0.25">
      <c r="A1189">
        <v>2017699003</v>
      </c>
      <c r="B1189" t="s">
        <v>2196</v>
      </c>
      <c r="C1189" t="s">
        <v>2197</v>
      </c>
      <c r="D1189" t="str">
        <f t="shared" si="18"/>
        <v>BESTAMİ  AKTÜRK</v>
      </c>
    </row>
    <row r="1190" spans="1:4" x14ac:dyDescent="0.25">
      <c r="A1190">
        <v>2017199041</v>
      </c>
      <c r="B1190" t="s">
        <v>2198</v>
      </c>
      <c r="C1190" t="s">
        <v>930</v>
      </c>
      <c r="D1190" t="str">
        <f t="shared" si="18"/>
        <v>SALİH  YILMAZ</v>
      </c>
    </row>
    <row r="1191" spans="1:4" x14ac:dyDescent="0.25">
      <c r="A1191">
        <v>2017289010</v>
      </c>
      <c r="B1191" t="s">
        <v>2199</v>
      </c>
      <c r="C1191" t="s">
        <v>2084</v>
      </c>
      <c r="D1191" t="str">
        <f t="shared" si="18"/>
        <v>ALİ GÜRAY  SUCAK</v>
      </c>
    </row>
    <row r="1192" spans="1:4" x14ac:dyDescent="0.25">
      <c r="A1192">
        <v>2017690012</v>
      </c>
      <c r="B1192" t="s">
        <v>1960</v>
      </c>
      <c r="C1192" t="s">
        <v>1032</v>
      </c>
      <c r="D1192" t="str">
        <f t="shared" si="18"/>
        <v>DUYGU  KILIÇ</v>
      </c>
    </row>
    <row r="1193" spans="1:4" x14ac:dyDescent="0.25">
      <c r="A1193">
        <v>2017211001</v>
      </c>
      <c r="B1193" t="s">
        <v>2200</v>
      </c>
      <c r="C1193" t="s">
        <v>1352</v>
      </c>
      <c r="D1193" t="str">
        <f t="shared" si="18"/>
        <v>MUSTAFA SALİH  ÖZDEMİR</v>
      </c>
    </row>
    <row r="1194" spans="1:4" x14ac:dyDescent="0.25">
      <c r="A1194">
        <v>2017699018</v>
      </c>
      <c r="B1194" t="s">
        <v>1235</v>
      </c>
      <c r="C1194" t="s">
        <v>2201</v>
      </c>
      <c r="D1194" t="str">
        <f t="shared" si="18"/>
        <v>CENGİZHAN  EROĞLU</v>
      </c>
    </row>
    <row r="1195" spans="1:4" x14ac:dyDescent="0.25">
      <c r="A1195">
        <v>2017699040</v>
      </c>
      <c r="B1195" t="s">
        <v>1231</v>
      </c>
      <c r="C1195" t="s">
        <v>2202</v>
      </c>
      <c r="D1195" t="str">
        <f t="shared" si="18"/>
        <v>ARZU  UYSAL</v>
      </c>
    </row>
    <row r="1196" spans="1:4" x14ac:dyDescent="0.25">
      <c r="A1196">
        <v>2017698006</v>
      </c>
      <c r="B1196" t="s">
        <v>973</v>
      </c>
      <c r="C1196" t="s">
        <v>2203</v>
      </c>
      <c r="D1196" t="str">
        <f t="shared" si="18"/>
        <v>MEHMET  ARĞAN</v>
      </c>
    </row>
    <row r="1197" spans="1:4" x14ac:dyDescent="0.25">
      <c r="A1197">
        <v>2017698032</v>
      </c>
      <c r="B1197" t="s">
        <v>2204</v>
      </c>
      <c r="C1197" t="s">
        <v>1166</v>
      </c>
      <c r="D1197" t="str">
        <f t="shared" si="18"/>
        <v>SEVİLAY  KARA</v>
      </c>
    </row>
    <row r="1198" spans="1:4" x14ac:dyDescent="0.25">
      <c r="A1198">
        <v>2017686027</v>
      </c>
      <c r="B1198" t="s">
        <v>2205</v>
      </c>
      <c r="C1198" t="s">
        <v>2206</v>
      </c>
      <c r="D1198" t="str">
        <f t="shared" si="18"/>
        <v>ŞÜKRÜYE EDA  KÖRDEVE</v>
      </c>
    </row>
    <row r="1199" spans="1:4" x14ac:dyDescent="0.25">
      <c r="A1199">
        <v>2017691001</v>
      </c>
      <c r="B1199" t="s">
        <v>1637</v>
      </c>
      <c r="C1199" t="s">
        <v>2207</v>
      </c>
      <c r="D1199" t="str">
        <f t="shared" si="18"/>
        <v>MERVE  ÇAKMAKCI</v>
      </c>
    </row>
    <row r="1200" spans="1:4" x14ac:dyDescent="0.25">
      <c r="A1200">
        <v>2017687007</v>
      </c>
      <c r="B1200" t="s">
        <v>1585</v>
      </c>
      <c r="C1200" t="s">
        <v>2208</v>
      </c>
      <c r="D1200" t="str">
        <f t="shared" si="18"/>
        <v>BEŞİR  DEMİREL</v>
      </c>
    </row>
    <row r="1201" spans="1:4" x14ac:dyDescent="0.25">
      <c r="A1201">
        <v>2017289004</v>
      </c>
      <c r="B1201" t="s">
        <v>2209</v>
      </c>
      <c r="C1201" t="s">
        <v>2210</v>
      </c>
      <c r="D1201" t="str">
        <f t="shared" si="18"/>
        <v>HACI MEHMET  FİRDEVSOĞLU</v>
      </c>
    </row>
    <row r="1202" spans="1:4" x14ac:dyDescent="0.25">
      <c r="A1202">
        <v>2017698053</v>
      </c>
      <c r="B1202" t="s">
        <v>2211</v>
      </c>
      <c r="C1202" t="s">
        <v>2212</v>
      </c>
      <c r="D1202" t="str">
        <f t="shared" si="18"/>
        <v>DOĞASU  TAŞBAŞI</v>
      </c>
    </row>
    <row r="1203" spans="1:4" x14ac:dyDescent="0.25">
      <c r="A1203">
        <v>2017699012</v>
      </c>
      <c r="B1203" t="s">
        <v>1365</v>
      </c>
      <c r="C1203" t="s">
        <v>1448</v>
      </c>
      <c r="D1203" t="str">
        <f t="shared" si="18"/>
        <v>NURULLAH  ÇINAR</v>
      </c>
    </row>
    <row r="1204" spans="1:4" x14ac:dyDescent="0.25">
      <c r="A1204">
        <v>2017690008</v>
      </c>
      <c r="B1204" t="s">
        <v>2213</v>
      </c>
      <c r="C1204" t="s">
        <v>2214</v>
      </c>
      <c r="D1204" t="str">
        <f t="shared" si="18"/>
        <v>BERFİN  ERTÜRK</v>
      </c>
    </row>
    <row r="1205" spans="1:4" x14ac:dyDescent="0.25">
      <c r="A1205">
        <v>2017686022</v>
      </c>
      <c r="B1205" t="s">
        <v>973</v>
      </c>
      <c r="C1205" t="s">
        <v>2215</v>
      </c>
      <c r="D1205" t="str">
        <f t="shared" si="18"/>
        <v>MEHMET  İNAL</v>
      </c>
    </row>
    <row r="1206" spans="1:4" x14ac:dyDescent="0.25">
      <c r="A1206">
        <v>2017289013</v>
      </c>
      <c r="B1206" t="s">
        <v>2059</v>
      </c>
      <c r="C1206" t="s">
        <v>1429</v>
      </c>
      <c r="D1206" t="str">
        <f t="shared" si="18"/>
        <v>DURDU  ŞİMŞEK</v>
      </c>
    </row>
    <row r="1207" spans="1:4" x14ac:dyDescent="0.25">
      <c r="A1207">
        <v>2017699007</v>
      </c>
      <c r="B1207" t="s">
        <v>846</v>
      </c>
      <c r="C1207" t="s">
        <v>2216</v>
      </c>
      <c r="D1207" t="str">
        <f t="shared" si="18"/>
        <v>EMRAH  AYDINER</v>
      </c>
    </row>
    <row r="1208" spans="1:4" x14ac:dyDescent="0.25">
      <c r="A1208">
        <v>2017699016</v>
      </c>
      <c r="B1208" t="s">
        <v>934</v>
      </c>
      <c r="C1208" t="s">
        <v>2217</v>
      </c>
      <c r="D1208" t="str">
        <f t="shared" si="18"/>
        <v>ALİ  DURGUN</v>
      </c>
    </row>
    <row r="1209" spans="1:4" x14ac:dyDescent="0.25">
      <c r="A1209">
        <v>2017209007</v>
      </c>
      <c r="B1209" t="s">
        <v>1637</v>
      </c>
      <c r="C1209" t="s">
        <v>2218</v>
      </c>
      <c r="D1209" t="str">
        <f t="shared" si="18"/>
        <v>MERVE  ÖZSAĞLAM</v>
      </c>
    </row>
    <row r="1210" spans="1:4" x14ac:dyDescent="0.25">
      <c r="A1210">
        <v>2017690013</v>
      </c>
      <c r="B1210" t="s">
        <v>1796</v>
      </c>
      <c r="C1210" t="s">
        <v>966</v>
      </c>
      <c r="D1210" t="str">
        <f t="shared" si="18"/>
        <v>İREM  KILIÇLI</v>
      </c>
    </row>
    <row r="1211" spans="1:4" x14ac:dyDescent="0.25">
      <c r="A1211">
        <v>2017199030</v>
      </c>
      <c r="B1211" t="s">
        <v>1637</v>
      </c>
      <c r="C1211" t="s">
        <v>1408</v>
      </c>
      <c r="D1211" t="str">
        <f t="shared" si="18"/>
        <v>MERVE  SEZER</v>
      </c>
    </row>
    <row r="1212" spans="1:4" x14ac:dyDescent="0.25">
      <c r="A1212">
        <v>2017690007</v>
      </c>
      <c r="B1212" t="s">
        <v>2219</v>
      </c>
      <c r="C1212" t="s">
        <v>2220</v>
      </c>
      <c r="D1212" t="str">
        <f t="shared" si="18"/>
        <v>BURAK CAN  EFLATUN</v>
      </c>
    </row>
    <row r="1213" spans="1:4" x14ac:dyDescent="0.25">
      <c r="A1213">
        <v>2017686002</v>
      </c>
      <c r="B1213" t="s">
        <v>2221</v>
      </c>
      <c r="C1213" t="s">
        <v>863</v>
      </c>
      <c r="D1213" t="str">
        <f t="shared" si="18"/>
        <v>SERAY  AKIN</v>
      </c>
    </row>
    <row r="1214" spans="1:4" x14ac:dyDescent="0.25">
      <c r="A1214">
        <v>2017686018</v>
      </c>
      <c r="B1214" t="s">
        <v>2222</v>
      </c>
      <c r="C1214" t="s">
        <v>1054</v>
      </c>
      <c r="D1214" t="str">
        <f t="shared" si="18"/>
        <v>NUR MELEK  GÜNGÖR</v>
      </c>
    </row>
    <row r="1215" spans="1:4" x14ac:dyDescent="0.25">
      <c r="A1215">
        <v>2017199003</v>
      </c>
      <c r="B1215" t="s">
        <v>2223</v>
      </c>
      <c r="C1215" t="s">
        <v>2224</v>
      </c>
      <c r="D1215" t="str">
        <f t="shared" si="18"/>
        <v>NESİBE  ATAMAN</v>
      </c>
    </row>
    <row r="1216" spans="1:4" x14ac:dyDescent="0.25">
      <c r="A1216">
        <v>2017699041</v>
      </c>
      <c r="B1216" t="s">
        <v>2225</v>
      </c>
      <c r="C1216" t="s">
        <v>1003</v>
      </c>
      <c r="D1216" t="str">
        <f t="shared" si="18"/>
        <v>TÜRKAN BÜŞRA  YAŞAR</v>
      </c>
    </row>
    <row r="1217" spans="1:4" x14ac:dyDescent="0.25">
      <c r="A1217">
        <v>2017199018</v>
      </c>
      <c r="B1217" t="s">
        <v>1211</v>
      </c>
      <c r="C1217" t="s">
        <v>2226</v>
      </c>
      <c r="D1217" t="str">
        <f t="shared" si="18"/>
        <v>AYŞE  İNATÇİ</v>
      </c>
    </row>
    <row r="1218" spans="1:4" x14ac:dyDescent="0.25">
      <c r="A1218">
        <v>2017698024</v>
      </c>
      <c r="B1218" t="s">
        <v>982</v>
      </c>
      <c r="C1218" t="s">
        <v>2227</v>
      </c>
      <c r="D1218" t="str">
        <f t="shared" ref="D1218:D1277" si="19">B1218&amp;"  "&amp;C1218</f>
        <v>FATMA  EFE</v>
      </c>
    </row>
    <row r="1219" spans="1:4" x14ac:dyDescent="0.25">
      <c r="A1219">
        <v>2017687014</v>
      </c>
      <c r="B1219" t="s">
        <v>1754</v>
      </c>
      <c r="C1219" t="s">
        <v>1054</v>
      </c>
      <c r="D1219" t="str">
        <f t="shared" si="19"/>
        <v>DİLEK  GÜNGÖR</v>
      </c>
    </row>
    <row r="1220" spans="1:4" x14ac:dyDescent="0.25">
      <c r="A1220">
        <v>2017686032</v>
      </c>
      <c r="B1220" t="s">
        <v>982</v>
      </c>
      <c r="C1220" t="s">
        <v>1961</v>
      </c>
      <c r="D1220" t="str">
        <f t="shared" si="19"/>
        <v>FATMA  RIDVANOĞULLARI</v>
      </c>
    </row>
    <row r="1221" spans="1:4" x14ac:dyDescent="0.25">
      <c r="A1221">
        <v>2017698042</v>
      </c>
      <c r="B1221" t="s">
        <v>2160</v>
      </c>
      <c r="C1221" t="s">
        <v>1732</v>
      </c>
      <c r="D1221" t="str">
        <f t="shared" si="19"/>
        <v>BEYZA NUR  MENEKŞE</v>
      </c>
    </row>
    <row r="1222" spans="1:4" x14ac:dyDescent="0.25">
      <c r="A1222">
        <v>2017686014</v>
      </c>
      <c r="B1222" t="s">
        <v>859</v>
      </c>
      <c r="C1222" t="s">
        <v>2228</v>
      </c>
      <c r="D1222" t="str">
        <f t="shared" si="19"/>
        <v>SİBEL  ER</v>
      </c>
    </row>
    <row r="1223" spans="1:4" x14ac:dyDescent="0.25">
      <c r="A1223">
        <v>2017199032</v>
      </c>
      <c r="B1223" t="s">
        <v>869</v>
      </c>
      <c r="C1223" t="s">
        <v>2229</v>
      </c>
      <c r="D1223" t="str">
        <f t="shared" si="19"/>
        <v>ZEHRA  ŞİŞLİ</v>
      </c>
    </row>
    <row r="1224" spans="1:4" x14ac:dyDescent="0.25">
      <c r="A1224">
        <v>2017199010</v>
      </c>
      <c r="B1224" t="s">
        <v>2230</v>
      </c>
      <c r="C1224" t="s">
        <v>1963</v>
      </c>
      <c r="D1224" t="str">
        <f t="shared" si="19"/>
        <v>BAYRAM ALİ  DOĞANAY</v>
      </c>
    </row>
    <row r="1225" spans="1:4" x14ac:dyDescent="0.25">
      <c r="A1225">
        <v>2017698037</v>
      </c>
      <c r="B1225" t="s">
        <v>1350</v>
      </c>
      <c r="C1225" t="s">
        <v>2105</v>
      </c>
      <c r="D1225" t="str">
        <f t="shared" si="19"/>
        <v>BÜŞRA  KOCAMAN</v>
      </c>
    </row>
    <row r="1226" spans="1:4" x14ac:dyDescent="0.25">
      <c r="A1226">
        <v>2017289008</v>
      </c>
      <c r="B1226" t="s">
        <v>2231</v>
      </c>
      <c r="C1226" t="s">
        <v>2232</v>
      </c>
      <c r="D1226" t="str">
        <f t="shared" si="19"/>
        <v>PELŞİN  KONUR</v>
      </c>
    </row>
    <row r="1227" spans="1:4" x14ac:dyDescent="0.25">
      <c r="A1227">
        <v>2017199022</v>
      </c>
      <c r="B1227" t="s">
        <v>1153</v>
      </c>
      <c r="C1227" t="s">
        <v>1032</v>
      </c>
      <c r="D1227" t="str">
        <f t="shared" si="19"/>
        <v>AYŞEGÜL  KILIÇ</v>
      </c>
    </row>
    <row r="1228" spans="1:4" x14ac:dyDescent="0.25">
      <c r="A1228">
        <v>2017199006</v>
      </c>
      <c r="B1228" t="s">
        <v>2031</v>
      </c>
      <c r="C1228" t="s">
        <v>1249</v>
      </c>
      <c r="D1228" t="str">
        <f t="shared" si="19"/>
        <v>MİNE  CENGİZ</v>
      </c>
    </row>
    <row r="1229" spans="1:4" x14ac:dyDescent="0.25">
      <c r="A1229">
        <v>2017199002</v>
      </c>
      <c r="B1229" t="s">
        <v>2233</v>
      </c>
      <c r="C1229" t="s">
        <v>1251</v>
      </c>
      <c r="D1229" t="str">
        <f t="shared" si="19"/>
        <v>FERHAN  ASLAN</v>
      </c>
    </row>
    <row r="1230" spans="1:4" x14ac:dyDescent="0.25">
      <c r="A1230">
        <v>2017698027</v>
      </c>
      <c r="B1230" t="s">
        <v>2087</v>
      </c>
      <c r="C1230" t="s">
        <v>2234</v>
      </c>
      <c r="D1230" t="str">
        <f t="shared" si="19"/>
        <v>AYŞE GÜL  ERFİDAN</v>
      </c>
    </row>
    <row r="1231" spans="1:4" x14ac:dyDescent="0.25">
      <c r="A1231">
        <v>2017686007</v>
      </c>
      <c r="B1231" t="s">
        <v>2235</v>
      </c>
      <c r="C1231" t="s">
        <v>2236</v>
      </c>
      <c r="D1231" t="str">
        <f t="shared" si="19"/>
        <v>RIDVAN  BAŞ</v>
      </c>
    </row>
    <row r="1232" spans="1:4" x14ac:dyDescent="0.25">
      <c r="A1232">
        <v>2017686008</v>
      </c>
      <c r="B1232" t="s">
        <v>1616</v>
      </c>
      <c r="C1232" t="s">
        <v>2237</v>
      </c>
      <c r="D1232" t="str">
        <f t="shared" si="19"/>
        <v>SONGÜL  BAŞKALDIRMA</v>
      </c>
    </row>
    <row r="1233" spans="1:4" x14ac:dyDescent="0.25">
      <c r="A1233">
        <v>2017199028</v>
      </c>
      <c r="B1233" t="s">
        <v>800</v>
      </c>
      <c r="C1233" t="s">
        <v>2238</v>
      </c>
      <c r="D1233" t="str">
        <f t="shared" si="19"/>
        <v>ÖMER  SAROHAN</v>
      </c>
    </row>
    <row r="1234" spans="1:4" x14ac:dyDescent="0.25">
      <c r="A1234">
        <v>2017289003</v>
      </c>
      <c r="B1234" t="s">
        <v>1492</v>
      </c>
      <c r="C1234" t="s">
        <v>2239</v>
      </c>
      <c r="D1234" t="str">
        <f t="shared" si="19"/>
        <v>MERT  EFESOY</v>
      </c>
    </row>
    <row r="1235" spans="1:4" x14ac:dyDescent="0.25">
      <c r="A1235">
        <v>2017199024</v>
      </c>
      <c r="B1235" t="s">
        <v>1645</v>
      </c>
      <c r="C1235" t="s">
        <v>1893</v>
      </c>
      <c r="D1235" t="str">
        <f t="shared" si="19"/>
        <v>CANSEL  KURT</v>
      </c>
    </row>
    <row r="1236" spans="1:4" x14ac:dyDescent="0.25">
      <c r="A1236">
        <v>2017686009</v>
      </c>
      <c r="B1236" t="s">
        <v>1096</v>
      </c>
      <c r="C1236" t="s">
        <v>2240</v>
      </c>
      <c r="D1236" t="str">
        <f t="shared" si="19"/>
        <v>YUSUF  BAZ</v>
      </c>
    </row>
    <row r="1237" spans="1:4" x14ac:dyDescent="0.25">
      <c r="A1237">
        <v>2017687004</v>
      </c>
      <c r="B1237" t="s">
        <v>2241</v>
      </c>
      <c r="C1237" t="s">
        <v>2242</v>
      </c>
      <c r="D1237" t="str">
        <f t="shared" si="19"/>
        <v>REYHAN  AYKOL</v>
      </c>
    </row>
    <row r="1238" spans="1:4" x14ac:dyDescent="0.25">
      <c r="A1238">
        <v>2017690011</v>
      </c>
      <c r="B1238" t="s">
        <v>2168</v>
      </c>
      <c r="C1238" t="s">
        <v>1129</v>
      </c>
      <c r="D1238" t="str">
        <f t="shared" si="19"/>
        <v>HAYRİYE  KAPLAN</v>
      </c>
    </row>
    <row r="1239" spans="1:4" x14ac:dyDescent="0.25">
      <c r="A1239">
        <v>2017687022</v>
      </c>
      <c r="B1239" t="s">
        <v>2186</v>
      </c>
      <c r="C1239" t="s">
        <v>2243</v>
      </c>
      <c r="D1239" t="str">
        <f t="shared" si="19"/>
        <v>MEHMET EMİN  SENTEKİN</v>
      </c>
    </row>
    <row r="1240" spans="1:4" x14ac:dyDescent="0.25">
      <c r="A1240">
        <v>2017199012</v>
      </c>
      <c r="B1240" t="s">
        <v>1161</v>
      </c>
      <c r="C1240" t="s">
        <v>2244</v>
      </c>
      <c r="D1240" t="str">
        <f t="shared" si="19"/>
        <v>NİMET  DURSUN</v>
      </c>
    </row>
    <row r="1241" spans="1:4" x14ac:dyDescent="0.25">
      <c r="A1241">
        <v>2017209006</v>
      </c>
      <c r="B1241" t="s">
        <v>2245</v>
      </c>
      <c r="C1241" t="s">
        <v>2057</v>
      </c>
      <c r="D1241" t="str">
        <f t="shared" si="19"/>
        <v>ADNAN  ÖZERLİ</v>
      </c>
    </row>
    <row r="1242" spans="1:4" x14ac:dyDescent="0.25">
      <c r="A1242">
        <v>2017686006</v>
      </c>
      <c r="B1242" t="s">
        <v>861</v>
      </c>
      <c r="C1242" t="s">
        <v>2246</v>
      </c>
      <c r="D1242" t="str">
        <f t="shared" si="19"/>
        <v>MUSTAFA  AVLUKYARI</v>
      </c>
    </row>
    <row r="1243" spans="1:4" x14ac:dyDescent="0.25">
      <c r="A1243">
        <v>2017209004</v>
      </c>
      <c r="B1243" t="s">
        <v>861</v>
      </c>
      <c r="C1243" t="s">
        <v>1347</v>
      </c>
      <c r="D1243" t="str">
        <f t="shared" si="19"/>
        <v>MUSTAFA  GÜRSOY</v>
      </c>
    </row>
    <row r="1244" spans="1:4" x14ac:dyDescent="0.25">
      <c r="A1244">
        <v>2017698052</v>
      </c>
      <c r="B1244" t="s">
        <v>2247</v>
      </c>
      <c r="C1244" t="s">
        <v>954</v>
      </c>
      <c r="D1244" t="str">
        <f t="shared" si="19"/>
        <v>MEHTAP  TAŞ</v>
      </c>
    </row>
    <row r="1245" spans="1:4" x14ac:dyDescent="0.25">
      <c r="A1245">
        <v>2017690019</v>
      </c>
      <c r="B1245" t="s">
        <v>2235</v>
      </c>
      <c r="C1245" t="s">
        <v>2248</v>
      </c>
      <c r="D1245" t="str">
        <f t="shared" si="19"/>
        <v>RIDVAN  ÖZÇELİK</v>
      </c>
    </row>
    <row r="1246" spans="1:4" x14ac:dyDescent="0.25">
      <c r="A1246">
        <v>2017199014</v>
      </c>
      <c r="B1246" t="s">
        <v>1510</v>
      </c>
      <c r="C1246" t="s">
        <v>2249</v>
      </c>
      <c r="D1246" t="str">
        <f t="shared" si="19"/>
        <v>SEDA  EVLEKSİZ</v>
      </c>
    </row>
    <row r="1247" spans="1:4" x14ac:dyDescent="0.25">
      <c r="A1247">
        <v>2017689003</v>
      </c>
      <c r="B1247" t="s">
        <v>842</v>
      </c>
      <c r="C1247" t="s">
        <v>2250</v>
      </c>
      <c r="D1247" t="str">
        <f t="shared" si="19"/>
        <v>İBRAHİM  LALA</v>
      </c>
    </row>
    <row r="1248" spans="1:4" x14ac:dyDescent="0.25">
      <c r="A1248">
        <v>2017199011</v>
      </c>
      <c r="B1248" t="s">
        <v>1338</v>
      </c>
      <c r="C1248" t="s">
        <v>2059</v>
      </c>
      <c r="D1248" t="str">
        <f t="shared" si="19"/>
        <v>DİLAN  DURDU</v>
      </c>
    </row>
    <row r="1249" spans="1:4" x14ac:dyDescent="0.25">
      <c r="A1249">
        <v>2017699010</v>
      </c>
      <c r="B1249" t="s">
        <v>1098</v>
      </c>
      <c r="C1249" t="s">
        <v>1499</v>
      </c>
      <c r="D1249" t="str">
        <f t="shared" si="19"/>
        <v>İSMAİL  BOSTANCI</v>
      </c>
    </row>
    <row r="1250" spans="1:4" x14ac:dyDescent="0.25">
      <c r="A1250">
        <v>2017686038</v>
      </c>
      <c r="B1250" t="s">
        <v>922</v>
      </c>
      <c r="C1250" t="s">
        <v>2251</v>
      </c>
      <c r="D1250" t="str">
        <f t="shared" si="19"/>
        <v>ASENA  ŞAHAN</v>
      </c>
    </row>
    <row r="1251" spans="1:4" x14ac:dyDescent="0.25">
      <c r="A1251">
        <v>2017698060</v>
      </c>
      <c r="B1251" t="s">
        <v>2252</v>
      </c>
      <c r="C1251" t="s">
        <v>1234</v>
      </c>
      <c r="D1251" t="str">
        <f t="shared" si="19"/>
        <v>BELGİN  USTA</v>
      </c>
    </row>
    <row r="1252" spans="1:4" x14ac:dyDescent="0.25">
      <c r="A1252">
        <v>2017699451</v>
      </c>
      <c r="B1252" t="s">
        <v>2253</v>
      </c>
      <c r="C1252" t="s">
        <v>1558</v>
      </c>
      <c r="D1252" t="str">
        <f t="shared" si="19"/>
        <v>FATMANUR  ÇOBAN</v>
      </c>
    </row>
    <row r="1253" spans="1:4" x14ac:dyDescent="0.25">
      <c r="A1253">
        <v>2017689452</v>
      </c>
      <c r="B1253" t="s">
        <v>1344</v>
      </c>
      <c r="C1253" t="s">
        <v>1618</v>
      </c>
      <c r="D1253" t="str">
        <f t="shared" si="19"/>
        <v>BÜLENT  SARIOĞ</v>
      </c>
    </row>
    <row r="1254" spans="1:4" x14ac:dyDescent="0.25">
      <c r="A1254">
        <v>2017699450</v>
      </c>
      <c r="B1254" t="s">
        <v>2254</v>
      </c>
      <c r="C1254" t="s">
        <v>1578</v>
      </c>
      <c r="D1254" t="str">
        <f t="shared" si="19"/>
        <v>MEHMET SAİT  DEMİRCİ</v>
      </c>
    </row>
    <row r="1255" spans="1:4" x14ac:dyDescent="0.25">
      <c r="A1255">
        <v>2017689451</v>
      </c>
      <c r="B1255" t="s">
        <v>1536</v>
      </c>
      <c r="C1255" t="s">
        <v>954</v>
      </c>
      <c r="D1255" t="str">
        <f t="shared" si="19"/>
        <v>ÜMMÜGÜLSÜM  TAŞ</v>
      </c>
    </row>
    <row r="1256" spans="1:4" x14ac:dyDescent="0.25">
      <c r="A1256">
        <v>2017689450</v>
      </c>
      <c r="B1256" t="s">
        <v>840</v>
      </c>
      <c r="C1256" t="s">
        <v>942</v>
      </c>
      <c r="D1256" t="str">
        <f t="shared" si="19"/>
        <v>ÜMİT  YÜCEL</v>
      </c>
    </row>
    <row r="1257" spans="1:4" x14ac:dyDescent="0.25">
      <c r="A1257">
        <v>2017698451</v>
      </c>
      <c r="B1257" t="s">
        <v>2255</v>
      </c>
      <c r="C1257" t="s">
        <v>2182</v>
      </c>
      <c r="D1257" t="str">
        <f t="shared" si="19"/>
        <v>ALİYE DİLEK  GÜNEY</v>
      </c>
    </row>
    <row r="1258" spans="1:4" x14ac:dyDescent="0.25">
      <c r="A1258">
        <v>2017199604</v>
      </c>
      <c r="B1258" t="s">
        <v>2044</v>
      </c>
      <c r="C1258" t="s">
        <v>1099</v>
      </c>
      <c r="D1258" t="str">
        <f t="shared" si="19"/>
        <v>RABİA  GÜLER</v>
      </c>
    </row>
    <row r="1259" spans="1:4" x14ac:dyDescent="0.25">
      <c r="A1259">
        <v>2017698601</v>
      </c>
      <c r="B1259" t="s">
        <v>2044</v>
      </c>
      <c r="C1259" t="s">
        <v>1102</v>
      </c>
      <c r="D1259" t="str">
        <f t="shared" si="19"/>
        <v>RABİA  ARSLAN</v>
      </c>
    </row>
    <row r="1260" spans="1:4" x14ac:dyDescent="0.25">
      <c r="A1260">
        <v>2017698605</v>
      </c>
      <c r="B1260" t="s">
        <v>2256</v>
      </c>
      <c r="C1260" t="s">
        <v>2257</v>
      </c>
      <c r="D1260" t="str">
        <f t="shared" si="19"/>
        <v>DAVİYYA  LATİFECİ</v>
      </c>
    </row>
    <row r="1261" spans="1:4" x14ac:dyDescent="0.25">
      <c r="A1261">
        <v>2017687601</v>
      </c>
      <c r="B1261" t="s">
        <v>1199</v>
      </c>
      <c r="C1261" t="s">
        <v>1193</v>
      </c>
      <c r="D1261" t="str">
        <f t="shared" si="19"/>
        <v>GÜLBAHAR  ŞAHİN</v>
      </c>
    </row>
    <row r="1262" spans="1:4" x14ac:dyDescent="0.25">
      <c r="A1262">
        <v>2017688601</v>
      </c>
      <c r="B1262" t="s">
        <v>1151</v>
      </c>
      <c r="C1262" t="s">
        <v>2258</v>
      </c>
      <c r="D1262" t="str">
        <f t="shared" si="19"/>
        <v>HALİL  ÖZGÜLER</v>
      </c>
    </row>
    <row r="1263" spans="1:4" x14ac:dyDescent="0.25">
      <c r="A1263">
        <v>2017698603</v>
      </c>
      <c r="B1263" t="s">
        <v>1905</v>
      </c>
      <c r="C1263" t="s">
        <v>2259</v>
      </c>
      <c r="D1263" t="str">
        <f t="shared" si="19"/>
        <v>FADİME  ERTAŞ</v>
      </c>
    </row>
    <row r="1264" spans="1:4" x14ac:dyDescent="0.25">
      <c r="A1264">
        <v>2017698604</v>
      </c>
      <c r="B1264" t="s">
        <v>1885</v>
      </c>
      <c r="C1264" t="s">
        <v>2260</v>
      </c>
      <c r="D1264" t="str">
        <f t="shared" si="19"/>
        <v>GÜLSEREN  İNCEKALAN</v>
      </c>
    </row>
    <row r="1265" spans="1:4" x14ac:dyDescent="0.25">
      <c r="A1265">
        <v>2017699603</v>
      </c>
      <c r="B1265" t="s">
        <v>2261</v>
      </c>
      <c r="C1265" t="s">
        <v>2009</v>
      </c>
      <c r="D1265" t="str">
        <f t="shared" si="19"/>
        <v>ATİLLA  ÇÖKÜK</v>
      </c>
    </row>
    <row r="1266" spans="1:4" x14ac:dyDescent="0.25">
      <c r="A1266">
        <v>2017699610</v>
      </c>
      <c r="B1266" t="s">
        <v>2262</v>
      </c>
      <c r="C1266" t="s">
        <v>1293</v>
      </c>
      <c r="D1266" t="str">
        <f t="shared" si="19"/>
        <v>MUSTAFA SONER  UZUN</v>
      </c>
    </row>
    <row r="1267" spans="1:4" x14ac:dyDescent="0.25">
      <c r="A1267">
        <v>2017686601</v>
      </c>
      <c r="B1267" t="s">
        <v>2263</v>
      </c>
      <c r="C1267" t="s">
        <v>2264</v>
      </c>
      <c r="D1267" t="str">
        <f t="shared" si="19"/>
        <v>KAMİL  AĞÇALI</v>
      </c>
    </row>
    <row r="1268" spans="1:4" x14ac:dyDescent="0.25">
      <c r="A1268">
        <v>2017289602</v>
      </c>
      <c r="B1268" t="s">
        <v>2265</v>
      </c>
      <c r="C1268" t="s">
        <v>1667</v>
      </c>
      <c r="D1268" t="str">
        <f t="shared" si="19"/>
        <v>İZZET  AKGÜL</v>
      </c>
    </row>
    <row r="1269" spans="1:4" x14ac:dyDescent="0.25">
      <c r="A1269">
        <v>2017698606</v>
      </c>
      <c r="B1269" t="s">
        <v>987</v>
      </c>
      <c r="C1269" t="s">
        <v>1033</v>
      </c>
      <c r="D1269" t="str">
        <f t="shared" si="19"/>
        <v>CEYLAN  MURAT</v>
      </c>
    </row>
    <row r="1270" spans="1:4" x14ac:dyDescent="0.25">
      <c r="A1270">
        <v>2017199602</v>
      </c>
      <c r="B1270" t="s">
        <v>982</v>
      </c>
      <c r="C1270" t="s">
        <v>1391</v>
      </c>
      <c r="D1270" t="str">
        <f t="shared" si="19"/>
        <v>FATMA  ÇEVİK</v>
      </c>
    </row>
    <row r="1271" spans="1:4" x14ac:dyDescent="0.25">
      <c r="A1271">
        <v>2017699609</v>
      </c>
      <c r="B1271" t="s">
        <v>1579</v>
      </c>
      <c r="C1271" t="s">
        <v>2266</v>
      </c>
      <c r="D1271" t="str">
        <f t="shared" si="19"/>
        <v>FIRAT  UZAN</v>
      </c>
    </row>
    <row r="1272" spans="1:4" x14ac:dyDescent="0.25">
      <c r="A1272">
        <v>2017686603</v>
      </c>
      <c r="B1272" t="s">
        <v>1637</v>
      </c>
      <c r="C1272" t="s">
        <v>1066</v>
      </c>
      <c r="D1272" t="str">
        <f t="shared" si="19"/>
        <v>MERVE  DOĞAN</v>
      </c>
    </row>
    <row r="1273" spans="1:4" x14ac:dyDescent="0.25">
      <c r="A1273">
        <v>2017199603</v>
      </c>
      <c r="B1273" t="s">
        <v>2267</v>
      </c>
      <c r="C1273" t="s">
        <v>1181</v>
      </c>
      <c r="D1273" t="str">
        <f t="shared" si="19"/>
        <v>GÜLSÜM GİZEM  EREN</v>
      </c>
    </row>
    <row r="1274" spans="1:4" x14ac:dyDescent="0.25">
      <c r="A1274">
        <v>2017699608</v>
      </c>
      <c r="B1274" t="s">
        <v>1350</v>
      </c>
      <c r="C1274" t="s">
        <v>2268</v>
      </c>
      <c r="D1274" t="str">
        <f t="shared" si="19"/>
        <v>BÜŞRA  TUSÜN</v>
      </c>
    </row>
    <row r="1275" spans="1:4" x14ac:dyDescent="0.25">
      <c r="A1275">
        <v>2017686602</v>
      </c>
      <c r="B1275" t="s">
        <v>1593</v>
      </c>
      <c r="C1275" t="s">
        <v>2269</v>
      </c>
      <c r="D1275" t="str">
        <f t="shared" si="19"/>
        <v>ZAHİDE  AKSAY</v>
      </c>
    </row>
    <row r="1276" spans="1:4" x14ac:dyDescent="0.25">
      <c r="A1276">
        <v>2017698602</v>
      </c>
      <c r="B1276" t="s">
        <v>2142</v>
      </c>
      <c r="C1276" t="s">
        <v>845</v>
      </c>
      <c r="D1276" t="str">
        <f t="shared" si="19"/>
        <v>SEVGİ  ÇELİK</v>
      </c>
    </row>
    <row r="1277" spans="1:4" x14ac:dyDescent="0.25">
      <c r="A1277">
        <v>2011691002</v>
      </c>
      <c r="B1277" t="s">
        <v>2270</v>
      </c>
      <c r="C1277" t="s">
        <v>2271</v>
      </c>
      <c r="D1277" t="str">
        <f t="shared" si="19"/>
        <v>Savaş  Açar</v>
      </c>
    </row>
    <row r="1278" spans="1:4" x14ac:dyDescent="0.25">
      <c r="A1278" s="79"/>
    </row>
    <row r="1279" spans="1:4" x14ac:dyDescent="0.25">
      <c r="A1279" s="79"/>
    </row>
    <row r="1280" spans="1:4" x14ac:dyDescent="0.25">
      <c r="A1280" s="79"/>
    </row>
    <row r="1281" spans="1:1" x14ac:dyDescent="0.25">
      <c r="A1281" s="79"/>
    </row>
    <row r="1282" spans="1:1" x14ac:dyDescent="0.25">
      <c r="A1282" s="79"/>
    </row>
    <row r="1283" spans="1:1" x14ac:dyDescent="0.25">
      <c r="A1283" s="79"/>
    </row>
    <row r="1284" spans="1:1" x14ac:dyDescent="0.25">
      <c r="A1284" s="79"/>
    </row>
    <row r="1285" spans="1:1" x14ac:dyDescent="0.25">
      <c r="A1285" s="79"/>
    </row>
    <row r="1286" spans="1:1" x14ac:dyDescent="0.25">
      <c r="A1286" s="79"/>
    </row>
    <row r="1287" spans="1:1" x14ac:dyDescent="0.25">
      <c r="A1287" s="79"/>
    </row>
    <row r="1288" spans="1:1" x14ac:dyDescent="0.25">
      <c r="A1288" s="79"/>
    </row>
    <row r="1289" spans="1:1" x14ac:dyDescent="0.25">
      <c r="A1289" s="79"/>
    </row>
    <row r="1290" spans="1:1" x14ac:dyDescent="0.25">
      <c r="A1290" s="79"/>
    </row>
    <row r="1291" spans="1:1" x14ac:dyDescent="0.25">
      <c r="A1291" s="79"/>
    </row>
    <row r="1292" spans="1:1" x14ac:dyDescent="0.25">
      <c r="A1292" s="79"/>
    </row>
    <row r="1293" spans="1:1" x14ac:dyDescent="0.25">
      <c r="A1293"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J70"/>
  <sheetViews>
    <sheetView workbookViewId="0">
      <selection activeCell="D15" sqref="D15"/>
    </sheetView>
  </sheetViews>
  <sheetFormatPr defaultRowHeight="15" x14ac:dyDescent="0.25"/>
  <cols>
    <col min="1" max="1" width="14.5703125" customWidth="1"/>
    <col min="2" max="2" width="33.140625" customWidth="1"/>
    <col min="3" max="3" width="12.28515625" customWidth="1"/>
    <col min="4" max="4" width="27.7109375" customWidth="1"/>
    <col min="5" max="6" width="13.140625" customWidth="1"/>
    <col min="7" max="7" width="43.140625" customWidth="1"/>
    <col min="8" max="8" width="16.140625" customWidth="1"/>
    <col min="9" max="9" width="14.42578125" customWidth="1"/>
    <col min="10" max="10" width="17.140625" customWidth="1"/>
  </cols>
  <sheetData>
    <row r="1" spans="1:10" x14ac:dyDescent="0.25">
      <c r="A1" s="2" t="s">
        <v>817</v>
      </c>
      <c r="B1" s="2" t="s">
        <v>818</v>
      </c>
      <c r="C1" s="2" t="s">
        <v>775</v>
      </c>
      <c r="D1" s="2" t="s">
        <v>61</v>
      </c>
      <c r="E1" s="2" t="s">
        <v>63</v>
      </c>
      <c r="F1" s="2" t="s">
        <v>822</v>
      </c>
      <c r="G1" s="2" t="s">
        <v>823</v>
      </c>
      <c r="H1" s="2" t="s">
        <v>814</v>
      </c>
      <c r="I1" s="2" t="s">
        <v>815</v>
      </c>
      <c r="J1" s="2" t="s">
        <v>816</v>
      </c>
    </row>
    <row r="2" spans="1:10" x14ac:dyDescent="0.25">
      <c r="B2" s="2" t="e">
        <f>VLOOKUP(A2,'ÖĞRENCİ LİSTSESİ'!A1:D1277,4,0)</f>
        <v>#N/A</v>
      </c>
      <c r="C2" s="8" t="s">
        <v>570</v>
      </c>
      <c r="D2" s="2" t="str">
        <f>IFERROR(VLOOKUP(C2,'DERS BİLGİLERİ'!A7:L1025,2,0)," ")</f>
        <v xml:space="preserve"> </v>
      </c>
      <c r="E2" s="2" t="str">
        <f>IFERROR(VLOOKUP($C2,'DERS BİLGİLERİ'!$A6:$L1025,5,0)," ")</f>
        <v xml:space="preserve"> </v>
      </c>
      <c r="F2" s="2"/>
      <c r="G2" s="2" t="str">
        <f>IFERROR(VLOOKUP($C2,'DERS BİLGİLERİ'!$A6:$L1025,8,0)," ")</f>
        <v xml:space="preserve"> </v>
      </c>
      <c r="H2" s="63" t="str">
        <f>IFERROR(VLOOKUP($C2,'DERS BİLGİLERİ'!$A6:$L1025,11,0)," ")</f>
        <v xml:space="preserve"> </v>
      </c>
      <c r="I2" s="66" t="str">
        <f>IFERROR(VLOOKUP($C2,'DERS BİLGİLERİ'!$A6:$L1025,12,0)," ")</f>
        <v xml:space="preserve"> </v>
      </c>
      <c r="J2" s="65" t="str">
        <f>IFERROR(VLOOKUP($C2,'DERS BİLGİLERİ'!$A6:$L1025,13,0)," ")</f>
        <v xml:space="preserve"> </v>
      </c>
    </row>
    <row r="3" spans="1:10" x14ac:dyDescent="0.25">
      <c r="B3" s="2" t="e">
        <f>VLOOKUP(A3,'ÖĞRENCİ LİSTSESİ'!A2:D1278,4,0)</f>
        <v>#N/A</v>
      </c>
      <c r="C3" s="8" t="s">
        <v>618</v>
      </c>
      <c r="D3" s="2" t="str">
        <f>IFERROR(VLOOKUP(C3,'DERS BİLGİLERİ'!A8:L1026,2,0)," ")</f>
        <v xml:space="preserve"> </v>
      </c>
      <c r="E3" s="2" t="str">
        <f>IFERROR(VLOOKUP($C3,'DERS BİLGİLERİ'!$A7:$L1026,5,0)," ")</f>
        <v xml:space="preserve"> </v>
      </c>
      <c r="F3" s="2"/>
      <c r="G3" s="2" t="str">
        <f>IFERROR(VLOOKUP($C3,'DERS BİLGİLERİ'!$A7:$L1026,8,0)," ")</f>
        <v xml:space="preserve"> </v>
      </c>
      <c r="H3" s="63" t="str">
        <f>IFERROR(VLOOKUP($C3,'DERS BİLGİLERİ'!$A7:$L1026,11,0)," ")</f>
        <v xml:space="preserve"> </v>
      </c>
      <c r="I3" s="66" t="str">
        <f>IFERROR(VLOOKUP($C3,'DERS BİLGİLERİ'!$A7:$L1026,12,0)," ")</f>
        <v xml:space="preserve"> </v>
      </c>
      <c r="J3" s="65" t="str">
        <f>IFERROR(VLOOKUP($C3,'DERS BİLGİLERİ'!$A7:$L1026,13,0)," ")</f>
        <v xml:space="preserve"> </v>
      </c>
    </row>
    <row r="4" spans="1:10" x14ac:dyDescent="0.25">
      <c r="B4" s="2" t="e">
        <f>VLOOKUP(A4,'ÖĞRENCİ LİSTSESİ'!A3:D1279,4,0)</f>
        <v>#N/A</v>
      </c>
      <c r="C4" s="8" t="s">
        <v>571</v>
      </c>
      <c r="D4" s="2" t="str">
        <f>IFERROR(VLOOKUP(C4,'DERS BİLGİLERİ'!A9:L1027,2,0)," ")</f>
        <v xml:space="preserve"> </v>
      </c>
      <c r="E4" s="2" t="str">
        <f>IFERROR(VLOOKUP($C4,'DERS BİLGİLERİ'!$A8:$L1027,5,0)," ")</f>
        <v xml:space="preserve"> </v>
      </c>
      <c r="F4" s="2"/>
      <c r="G4" s="2" t="str">
        <f>IFERROR(VLOOKUP($C4,'DERS BİLGİLERİ'!$A8:$L1027,8,0)," ")</f>
        <v xml:space="preserve"> </v>
      </c>
      <c r="H4" s="63" t="str">
        <f>IFERROR(VLOOKUP($C4,'DERS BİLGİLERİ'!$A8:$L1027,11,0)," ")</f>
        <v xml:space="preserve"> </v>
      </c>
      <c r="I4" s="66" t="str">
        <f>IFERROR(VLOOKUP($C4,'DERS BİLGİLERİ'!$A8:$L1027,12,0)," ")</f>
        <v xml:space="preserve"> </v>
      </c>
      <c r="J4" s="65" t="str">
        <f>IFERROR(VLOOKUP($C4,'DERS BİLGİLERİ'!$A8:$L1027,13,0)," ")</f>
        <v xml:space="preserve"> </v>
      </c>
    </row>
    <row r="5" spans="1:10" x14ac:dyDescent="0.25">
      <c r="A5" s="10"/>
      <c r="B5" s="2" t="e">
        <f>VLOOKUP(A5,'ÖĞRENCİ LİSTSESİ'!A4:D1280,4,0)</f>
        <v>#N/A</v>
      </c>
      <c r="C5" s="2"/>
      <c r="D5" s="2" t="str">
        <f>IFERROR(VLOOKUP(C5,'DERS BİLGİLERİ'!A10:L1028,2,0)," ")</f>
        <v xml:space="preserve"> </v>
      </c>
      <c r="E5" s="2" t="str">
        <f>IFERROR(VLOOKUP($C5,'DERS BİLGİLERİ'!$A9:$L1028,5,0)," ")</f>
        <v xml:space="preserve"> </v>
      </c>
      <c r="F5" s="2"/>
      <c r="G5" s="2" t="str">
        <f>IFERROR(VLOOKUP($C5,'DERS BİLGİLERİ'!$A9:$L1028,8,0)," ")</f>
        <v xml:space="preserve"> </v>
      </c>
      <c r="H5" s="63" t="str">
        <f>IFERROR(VLOOKUP($C5,'DERS BİLGİLERİ'!$A9:$L1028,11,0)," ")</f>
        <v xml:space="preserve"> </v>
      </c>
      <c r="I5" s="66" t="str">
        <f>IFERROR(VLOOKUP($C5,'DERS BİLGİLERİ'!$A9:$L1028,12,0)," ")</f>
        <v xml:space="preserve"> </v>
      </c>
      <c r="J5" s="65" t="str">
        <f>IFERROR(VLOOKUP($C5,'DERS BİLGİLERİ'!$A9:$L1028,13,0)," ")</f>
        <v xml:space="preserve"> </v>
      </c>
    </row>
    <row r="6" spans="1:10" x14ac:dyDescent="0.25">
      <c r="A6" s="10"/>
      <c r="B6" s="2" t="e">
        <f>VLOOKUP(A6,'ÖĞRENCİ LİSTSESİ'!A5:D1281,4,0)</f>
        <v>#N/A</v>
      </c>
      <c r="C6" s="2"/>
      <c r="D6" s="2" t="str">
        <f>IFERROR(VLOOKUP(C6,'DERS BİLGİLERİ'!A11:L1029,2,0)," ")</f>
        <v xml:space="preserve"> </v>
      </c>
      <c r="E6" s="2" t="str">
        <f>IFERROR(VLOOKUP($C6,'DERS BİLGİLERİ'!$A10:$L1029,5,0)," ")</f>
        <v xml:space="preserve"> </v>
      </c>
      <c r="F6" s="2"/>
      <c r="G6" s="2" t="str">
        <f>IFERROR(VLOOKUP($C6,'DERS BİLGİLERİ'!$A10:$L1029,8,0)," ")</f>
        <v xml:space="preserve"> </v>
      </c>
      <c r="H6" s="63" t="str">
        <f>IFERROR(VLOOKUP($C6,'DERS BİLGİLERİ'!$A10:$L1029,11,0)," ")</f>
        <v xml:space="preserve"> </v>
      </c>
      <c r="I6" s="66" t="str">
        <f>IFERROR(VLOOKUP($C6,'DERS BİLGİLERİ'!$A10:$L1029,12,0)," ")</f>
        <v xml:space="preserve"> </v>
      </c>
      <c r="J6" s="65" t="str">
        <f>IFERROR(VLOOKUP($C6,'DERS BİLGİLERİ'!$A10:$L1029,13,0)," ")</f>
        <v xml:space="preserve"> </v>
      </c>
    </row>
    <row r="7" spans="1:10" x14ac:dyDescent="0.25">
      <c r="A7" s="10"/>
      <c r="B7" s="2" t="e">
        <f>VLOOKUP(A7,'ÖĞRENCİ LİSTSESİ'!A6:D1282,4,0)</f>
        <v>#N/A</v>
      </c>
      <c r="C7" s="2"/>
      <c r="D7" s="2" t="str">
        <f>IFERROR(VLOOKUP(C7,'DERS BİLGİLERİ'!A12:L1030,2,0)," ")</f>
        <v xml:space="preserve"> </v>
      </c>
      <c r="E7" s="2" t="str">
        <f>IFERROR(VLOOKUP($C7,'DERS BİLGİLERİ'!$A11:$L1030,5,0)," ")</f>
        <v xml:space="preserve"> </v>
      </c>
      <c r="F7" s="2"/>
      <c r="G7" s="2" t="str">
        <f>IFERROR(VLOOKUP($C7,'DERS BİLGİLERİ'!$A11:$L1030,8,0)," ")</f>
        <v xml:space="preserve"> </v>
      </c>
      <c r="H7" s="63" t="str">
        <f>IFERROR(VLOOKUP($C7,'DERS BİLGİLERİ'!$A11:$L1030,11,0)," ")</f>
        <v xml:space="preserve"> </v>
      </c>
      <c r="I7" s="66" t="str">
        <f>IFERROR(VLOOKUP($C7,'DERS BİLGİLERİ'!$A11:$L1030,12,0)," ")</f>
        <v xml:space="preserve"> </v>
      </c>
      <c r="J7" s="65" t="str">
        <f>IFERROR(VLOOKUP($C7,'DERS BİLGİLERİ'!$A11:$L1030,13,0)," ")</f>
        <v xml:space="preserve"> </v>
      </c>
    </row>
    <row r="8" spans="1:10" x14ac:dyDescent="0.25">
      <c r="A8" s="10"/>
      <c r="B8" s="2" t="e">
        <f>VLOOKUP(A8,'ÖĞRENCİ LİSTSESİ'!A7:D1283,4,0)</f>
        <v>#N/A</v>
      </c>
      <c r="C8" s="2"/>
      <c r="D8" s="2" t="str">
        <f>IFERROR(VLOOKUP(C8,'DERS BİLGİLERİ'!A13:L1031,2,0)," ")</f>
        <v xml:space="preserve"> </v>
      </c>
      <c r="E8" s="2" t="str">
        <f>IFERROR(VLOOKUP($C8,'DERS BİLGİLERİ'!$A12:$L1031,5,0)," ")</f>
        <v xml:space="preserve"> </v>
      </c>
      <c r="F8" s="2"/>
      <c r="G8" s="2" t="str">
        <f>IFERROR(VLOOKUP($C8,'DERS BİLGİLERİ'!$A12:$L1031,8,0)," ")</f>
        <v xml:space="preserve"> </v>
      </c>
      <c r="H8" s="63" t="str">
        <f>IFERROR(VLOOKUP($C8,'DERS BİLGİLERİ'!$A12:$L1031,11,0)," ")</f>
        <v xml:space="preserve"> </v>
      </c>
      <c r="I8" s="66" t="str">
        <f>IFERROR(VLOOKUP($C8,'DERS BİLGİLERİ'!$A12:$L1031,12,0)," ")</f>
        <v xml:space="preserve"> </v>
      </c>
      <c r="J8" s="65" t="str">
        <f>IFERROR(VLOOKUP($C8,'DERS BİLGİLERİ'!$A12:$L1031,13,0)," ")</f>
        <v xml:space="preserve"> </v>
      </c>
    </row>
    <row r="9" spans="1:10" x14ac:dyDescent="0.25">
      <c r="A9" s="10"/>
      <c r="B9" s="2" t="e">
        <f>VLOOKUP(A9,'ÖĞRENCİ LİSTSESİ'!A8:D1284,4,0)</f>
        <v>#N/A</v>
      </c>
      <c r="C9" s="2"/>
      <c r="D9" s="2" t="str">
        <f>IFERROR(VLOOKUP(C9,'DERS BİLGİLERİ'!A14:L1032,2,0)," ")</f>
        <v xml:space="preserve"> </v>
      </c>
      <c r="E9" s="2" t="str">
        <f>IFERROR(VLOOKUP($C9,'DERS BİLGİLERİ'!$A13:$L1032,5,0)," ")</f>
        <v xml:space="preserve"> </v>
      </c>
      <c r="F9" s="2"/>
      <c r="G9" s="2" t="str">
        <f>IFERROR(VLOOKUP($C9,'DERS BİLGİLERİ'!$A13:$L1032,8,0)," ")</f>
        <v xml:space="preserve"> </v>
      </c>
      <c r="H9" s="63" t="str">
        <f>IFERROR(VLOOKUP($C9,'DERS BİLGİLERİ'!$A13:$L1032,11,0)," ")</f>
        <v xml:space="preserve"> </v>
      </c>
      <c r="I9" s="66" t="str">
        <f>IFERROR(VLOOKUP($C9,'DERS BİLGİLERİ'!$A13:$L1032,12,0)," ")</f>
        <v xml:space="preserve"> </v>
      </c>
      <c r="J9" s="65" t="str">
        <f>IFERROR(VLOOKUP($C9,'DERS BİLGİLERİ'!$A13:$L1032,13,0)," ")</f>
        <v xml:space="preserve"> </v>
      </c>
    </row>
    <row r="10" spans="1:10" x14ac:dyDescent="0.25">
      <c r="A10" s="10"/>
      <c r="B10" s="2" t="e">
        <f>VLOOKUP(A10,'ÖĞRENCİ LİSTSESİ'!A9:D1285,4,0)</f>
        <v>#N/A</v>
      </c>
      <c r="C10" s="2"/>
      <c r="D10" s="2" t="str">
        <f>IFERROR(VLOOKUP(C10,'DERS BİLGİLERİ'!A15:L1033,2,0)," ")</f>
        <v xml:space="preserve"> </v>
      </c>
      <c r="E10" s="2" t="str">
        <f>IFERROR(VLOOKUP($C10,'DERS BİLGİLERİ'!$A14:$L1033,5,0)," ")</f>
        <v xml:space="preserve"> </v>
      </c>
      <c r="F10" s="2"/>
      <c r="G10" s="2" t="str">
        <f>IFERROR(VLOOKUP($C10,'DERS BİLGİLERİ'!$A14:$L1033,8,0)," ")</f>
        <v xml:space="preserve"> </v>
      </c>
      <c r="H10" s="63" t="str">
        <f>IFERROR(VLOOKUP($C10,'DERS BİLGİLERİ'!$A14:$L1033,11,0)," ")</f>
        <v xml:space="preserve"> </v>
      </c>
      <c r="I10" s="66" t="str">
        <f>IFERROR(VLOOKUP($C10,'DERS BİLGİLERİ'!$A14:$L1033,12,0)," ")</f>
        <v xml:space="preserve"> </v>
      </c>
      <c r="J10" s="65" t="str">
        <f>IFERROR(VLOOKUP($C10,'DERS BİLGİLERİ'!$A14:$L1033,13,0)," ")</f>
        <v xml:space="preserve"> </v>
      </c>
    </row>
    <row r="11" spans="1:10" x14ac:dyDescent="0.25">
      <c r="A11" s="10"/>
      <c r="B11" s="2" t="e">
        <f>VLOOKUP(A11,'ÖĞRENCİ LİSTSESİ'!A10:D1286,4,0)</f>
        <v>#N/A</v>
      </c>
      <c r="C11" s="2"/>
      <c r="D11" s="2" t="str">
        <f>IFERROR(VLOOKUP(C11,'DERS BİLGİLERİ'!A16:L1034,2,0)," ")</f>
        <v xml:space="preserve"> </v>
      </c>
      <c r="E11" s="2" t="str">
        <f>IFERROR(VLOOKUP($C11,'DERS BİLGİLERİ'!$A15:$L1034,5,0)," ")</f>
        <v xml:space="preserve"> </v>
      </c>
      <c r="F11" s="2"/>
      <c r="G11" s="2" t="str">
        <f>IFERROR(VLOOKUP($C11,'DERS BİLGİLERİ'!$A15:$L1034,8,0)," ")</f>
        <v xml:space="preserve"> </v>
      </c>
      <c r="H11" s="63" t="str">
        <f>IFERROR(VLOOKUP($C11,'DERS BİLGİLERİ'!$A15:$L1034,11,0)," ")</f>
        <v xml:space="preserve"> </v>
      </c>
      <c r="I11" s="66" t="str">
        <f>IFERROR(VLOOKUP($C11,'DERS BİLGİLERİ'!$A15:$L1034,12,0)," ")</f>
        <v xml:space="preserve"> </v>
      </c>
      <c r="J11" s="65" t="str">
        <f>IFERROR(VLOOKUP($C11,'DERS BİLGİLERİ'!$A15:$L1034,13,0)," ")</f>
        <v xml:space="preserve"> </v>
      </c>
    </row>
    <row r="12" spans="1:10" x14ac:dyDescent="0.25">
      <c r="A12" s="10"/>
      <c r="B12" s="2" t="e">
        <f>VLOOKUP(A12,'ÖĞRENCİ LİSTSESİ'!A11:D1287,4,0)</f>
        <v>#N/A</v>
      </c>
      <c r="C12" s="2"/>
      <c r="D12" s="2" t="str">
        <f>IFERROR(VLOOKUP(C12,'DERS BİLGİLERİ'!A17:L1035,2,0)," ")</f>
        <v xml:space="preserve"> </v>
      </c>
      <c r="E12" s="2" t="str">
        <f>IFERROR(VLOOKUP($C12,'DERS BİLGİLERİ'!$A16:$L1035,5,0)," ")</f>
        <v xml:space="preserve"> </v>
      </c>
      <c r="F12" s="2"/>
      <c r="G12" s="2" t="str">
        <f>IFERROR(VLOOKUP($C12,'DERS BİLGİLERİ'!$A16:$L1035,8,0)," ")</f>
        <v xml:space="preserve"> </v>
      </c>
      <c r="H12" s="63" t="str">
        <f>IFERROR(VLOOKUP($C12,'DERS BİLGİLERİ'!$A16:$L1035,11,0)," ")</f>
        <v xml:space="preserve"> </v>
      </c>
      <c r="I12" s="66" t="str">
        <f>IFERROR(VLOOKUP($C12,'DERS BİLGİLERİ'!$A16:$L1035,12,0)," ")</f>
        <v xml:space="preserve"> </v>
      </c>
      <c r="J12" s="65" t="str">
        <f>IFERROR(VLOOKUP($C12,'DERS BİLGİLERİ'!$A16:$L1035,13,0)," ")</f>
        <v xml:space="preserve"> </v>
      </c>
    </row>
    <row r="13" spans="1:10" x14ac:dyDescent="0.25">
      <c r="A13" s="10"/>
      <c r="B13" s="2" t="e">
        <f>VLOOKUP(A13,'ÖĞRENCİ LİSTSESİ'!A12:D1288,4,0)</f>
        <v>#N/A</v>
      </c>
      <c r="C13" s="2"/>
      <c r="D13" s="2" t="str">
        <f>IFERROR(VLOOKUP(C13,'DERS BİLGİLERİ'!A18:L1036,2,0)," ")</f>
        <v xml:space="preserve"> </v>
      </c>
      <c r="E13" s="2" t="str">
        <f>IFERROR(VLOOKUP($C13,'DERS BİLGİLERİ'!$A17:$L1036,5,0)," ")</f>
        <v xml:space="preserve"> </v>
      </c>
      <c r="F13" s="2"/>
      <c r="G13" s="2" t="str">
        <f>IFERROR(VLOOKUP($C13,'DERS BİLGİLERİ'!$A17:$L1036,8,0)," ")</f>
        <v xml:space="preserve"> </v>
      </c>
      <c r="H13" s="63" t="str">
        <f>IFERROR(VLOOKUP($C13,'DERS BİLGİLERİ'!$A17:$L1036,11,0)," ")</f>
        <v xml:space="preserve"> </v>
      </c>
      <c r="I13" s="66" t="str">
        <f>IFERROR(VLOOKUP($C13,'DERS BİLGİLERİ'!$A17:$L1036,12,0)," ")</f>
        <v xml:space="preserve"> </v>
      </c>
      <c r="J13" s="65" t="str">
        <f>IFERROR(VLOOKUP($C13,'DERS BİLGİLERİ'!$A17:$L1036,13,0)," ")</f>
        <v xml:space="preserve"> </v>
      </c>
    </row>
    <row r="14" spans="1:10" x14ac:dyDescent="0.25">
      <c r="A14" s="10"/>
      <c r="B14" s="2" t="e">
        <f>VLOOKUP(A14,'ÖĞRENCİ LİSTSESİ'!A13:D1289,4,0)</f>
        <v>#N/A</v>
      </c>
      <c r="C14" s="2"/>
      <c r="D14" s="2" t="str">
        <f>IFERROR(VLOOKUP(C14,'DERS BİLGİLERİ'!A19:L1037,2,0)," ")</f>
        <v xml:space="preserve"> </v>
      </c>
      <c r="E14" s="2" t="str">
        <f>IFERROR(VLOOKUP($C14,'DERS BİLGİLERİ'!$A18:$L1037,5,0)," ")</f>
        <v xml:space="preserve"> </v>
      </c>
      <c r="F14" s="2"/>
      <c r="G14" s="2" t="str">
        <f>IFERROR(VLOOKUP($C14,'DERS BİLGİLERİ'!$A18:$L1037,8,0)," ")</f>
        <v xml:space="preserve"> </v>
      </c>
      <c r="H14" s="63" t="str">
        <f>IFERROR(VLOOKUP($C14,'DERS BİLGİLERİ'!$A18:$L1037,11,0)," ")</f>
        <v xml:space="preserve"> </v>
      </c>
      <c r="I14" s="66" t="str">
        <f>IFERROR(VLOOKUP($C14,'DERS BİLGİLERİ'!$A18:$L1037,12,0)," ")</f>
        <v xml:space="preserve"> </v>
      </c>
      <c r="J14" s="65" t="str">
        <f>IFERROR(VLOOKUP($C14,'DERS BİLGİLERİ'!$A18:$L1037,13,0)," ")</f>
        <v xml:space="preserve"> </v>
      </c>
    </row>
    <row r="15" spans="1:10" x14ac:dyDescent="0.25">
      <c r="A15" s="10"/>
      <c r="B15" s="2" t="e">
        <f>VLOOKUP(A15,'ÖĞRENCİ LİSTSESİ'!A14:D1290,4,0)</f>
        <v>#N/A</v>
      </c>
      <c r="C15" s="2"/>
      <c r="D15" s="2" t="str">
        <f>IFERROR(VLOOKUP(C15,'DERS BİLGİLERİ'!A20:L1038,2,0)," ")</f>
        <v xml:space="preserve"> </v>
      </c>
      <c r="E15" s="2" t="str">
        <f>IFERROR(VLOOKUP($C15,'DERS BİLGİLERİ'!$A19:$L1038,5,0)," ")</f>
        <v xml:space="preserve"> </v>
      </c>
      <c r="F15" s="2"/>
      <c r="G15" s="2" t="str">
        <f>IFERROR(VLOOKUP($C15,'DERS BİLGİLERİ'!$A19:$L1038,8,0)," ")</f>
        <v xml:space="preserve"> </v>
      </c>
      <c r="H15" s="63" t="str">
        <f>IFERROR(VLOOKUP($C15,'DERS BİLGİLERİ'!$A19:$L1038,11,0)," ")</f>
        <v xml:space="preserve"> </v>
      </c>
      <c r="I15" s="66" t="str">
        <f>IFERROR(VLOOKUP($C15,'DERS BİLGİLERİ'!$A19:$L1038,12,0)," ")</f>
        <v xml:space="preserve"> </v>
      </c>
      <c r="J15" s="65" t="str">
        <f>IFERROR(VLOOKUP($C15,'DERS BİLGİLERİ'!$A19:$L1038,13,0)," ")</f>
        <v xml:space="preserve"> </v>
      </c>
    </row>
    <row r="16" spans="1:10" x14ac:dyDescent="0.25">
      <c r="A16" s="10"/>
      <c r="B16" s="2" t="e">
        <f>VLOOKUP(A16,'ÖĞRENCİ LİSTSESİ'!A15:D1291,4,0)</f>
        <v>#N/A</v>
      </c>
      <c r="C16" s="67"/>
      <c r="D16" s="2" t="str">
        <f>IFERROR(VLOOKUP(C16,'DERS BİLGİLERİ'!A6:L1024,2,0)," ")</f>
        <v xml:space="preserve"> </v>
      </c>
      <c r="E16" s="2" t="str">
        <f>IFERROR(VLOOKUP($C16,'DERS BİLGİLERİ'!$A5:$L1024,5,0)," ")</f>
        <v xml:space="preserve"> </v>
      </c>
      <c r="F16" s="2"/>
      <c r="G16" s="2" t="str">
        <f>IFERROR(VLOOKUP($C16,'DERS BİLGİLERİ'!$A5:$L1024,8,0)," ")</f>
        <v xml:space="preserve"> </v>
      </c>
      <c r="H16" s="63" t="str">
        <f>IFERROR(VLOOKUP($C16,'DERS BİLGİLERİ'!$A5:$L1024,11,0)," ")</f>
        <v xml:space="preserve"> </v>
      </c>
      <c r="I16" s="66" t="str">
        <f>IFERROR(VLOOKUP($C16,'DERS BİLGİLERİ'!$A5:$L1024,12,0)," ")</f>
        <v xml:space="preserve"> </v>
      </c>
      <c r="J16" s="65" t="str">
        <f>IFERROR(VLOOKUP($C16,'DERS BİLGİLERİ'!$A5:$L1024,13,0)," ")</f>
        <v xml:space="preserve"> </v>
      </c>
    </row>
    <row r="17" spans="1:10" x14ac:dyDescent="0.25">
      <c r="A17" s="10"/>
      <c r="B17" s="2" t="e">
        <f>VLOOKUP(A17,'ÖĞRENCİ LİSTSESİ'!A16:D1292,4,0)</f>
        <v>#N/A</v>
      </c>
      <c r="C17" s="67"/>
      <c r="D17" s="2" t="str">
        <f>IFERROR(VLOOKUP(C17,'DERS BİLGİLERİ'!A2:L1020,2,0)," ")</f>
        <v xml:space="preserve"> </v>
      </c>
      <c r="E17" s="2" t="str">
        <f>IFERROR(VLOOKUP($C17,'DERS BİLGİLERİ'!$A1:$L1020,5,0)," ")</f>
        <v xml:space="preserve"> </v>
      </c>
      <c r="F17" s="2"/>
      <c r="G17" s="2" t="str">
        <f>IFERROR(VLOOKUP($C17,'DERS BİLGİLERİ'!$A1:$L1020,8,0)," ")</f>
        <v xml:space="preserve"> </v>
      </c>
      <c r="H17" s="63" t="str">
        <f>IFERROR(VLOOKUP($C17,'DERS BİLGİLERİ'!$A1:$L1020,11,0)," ")</f>
        <v xml:space="preserve"> </v>
      </c>
      <c r="I17" s="66" t="str">
        <f>IFERROR(VLOOKUP($C17,'DERS BİLGİLERİ'!$A1:$L1020,12,0)," ")</f>
        <v xml:space="preserve"> </v>
      </c>
      <c r="J17" s="65" t="str">
        <f>IFERROR(VLOOKUP($C17,'DERS BİLGİLERİ'!$A1:$L1020,13,0)," ")</f>
        <v xml:space="preserve"> </v>
      </c>
    </row>
    <row r="18" spans="1:10" x14ac:dyDescent="0.25">
      <c r="A18" s="10"/>
      <c r="B18" s="2" t="e">
        <f>VLOOKUP(A18,'ÖĞRENCİ LİSTSESİ'!A17:D1293,4,0)</f>
        <v>#N/A</v>
      </c>
      <c r="C18" s="67"/>
      <c r="D18" s="2" t="str">
        <f>IFERROR(VLOOKUP(C18,'DERS BİLGİLERİ'!A4:L1022,2,0)," ")</f>
        <v xml:space="preserve"> </v>
      </c>
      <c r="E18" s="2" t="str">
        <f>IFERROR(VLOOKUP($C18,'DERS BİLGİLERİ'!$A3:$L1022,5,0)," ")</f>
        <v xml:space="preserve"> </v>
      </c>
      <c r="F18" s="2"/>
      <c r="G18" s="2" t="str">
        <f>IFERROR(VLOOKUP($C18,'DERS BİLGİLERİ'!$A3:$L1022,8,0)," ")</f>
        <v xml:space="preserve"> </v>
      </c>
      <c r="H18" s="63" t="str">
        <f>IFERROR(VLOOKUP($C18,'DERS BİLGİLERİ'!$A3:$L1022,11,0)," ")</f>
        <v xml:space="preserve"> </v>
      </c>
      <c r="I18" s="66" t="str">
        <f>IFERROR(VLOOKUP($C18,'DERS BİLGİLERİ'!$A3:$L1022,12,0)," ")</f>
        <v xml:space="preserve"> </v>
      </c>
      <c r="J18" s="65" t="str">
        <f>IFERROR(VLOOKUP($C18,'DERS BİLGİLERİ'!$A3:$L1022,13,0)," ")</f>
        <v xml:space="preserve"> </v>
      </c>
    </row>
    <row r="19" spans="1:10" x14ac:dyDescent="0.25">
      <c r="A19" s="10"/>
      <c r="B19" s="2" t="e">
        <f>VLOOKUP(A19,'ÖĞRENCİ LİSTSESİ'!A18:D1294,4,0)</f>
        <v>#N/A</v>
      </c>
      <c r="C19" s="67"/>
      <c r="D19" s="2" t="str">
        <f>IFERROR(VLOOKUP(C19,'DERS BİLGİLERİ'!A5:L1023,2,0)," ")</f>
        <v xml:space="preserve"> </v>
      </c>
      <c r="E19" s="2" t="str">
        <f>IFERROR(VLOOKUP($C19,'DERS BİLGİLERİ'!$A4:$L1023,5,0)," ")</f>
        <v xml:space="preserve"> </v>
      </c>
      <c r="F19" s="2"/>
      <c r="G19" s="2" t="str">
        <f>IFERROR(VLOOKUP($C19,'DERS BİLGİLERİ'!$A4:$L1023,8,0)," ")</f>
        <v xml:space="preserve"> </v>
      </c>
      <c r="H19" s="63" t="str">
        <f>IFERROR(VLOOKUP($C19,'DERS BİLGİLERİ'!$A4:$L1023,11,0)," ")</f>
        <v xml:space="preserve"> </v>
      </c>
      <c r="I19" s="66" t="str">
        <f>IFERROR(VLOOKUP($C19,'DERS BİLGİLERİ'!$A4:$L1023,12,0)," ")</f>
        <v xml:space="preserve"> </v>
      </c>
      <c r="J19" s="65" t="str">
        <f>IFERROR(VLOOKUP($C19,'DERS BİLGİLERİ'!$A4:$L1023,13,0)," ")</f>
        <v xml:space="preserve"> </v>
      </c>
    </row>
    <row r="20" spans="1:10" x14ac:dyDescent="0.25">
      <c r="A20" s="10"/>
      <c r="B20" s="2" t="e">
        <f>VLOOKUP(A20,'ÖĞRENCİ LİSTSESİ'!A19:D1295,4,0)</f>
        <v>#N/A</v>
      </c>
      <c r="C20" s="68"/>
      <c r="D20" s="2" t="str">
        <f>IFERROR(VLOOKUP(C20,'DERS BİLGİLERİ'!A3:L1021,2,0)," ")</f>
        <v xml:space="preserve"> </v>
      </c>
      <c r="E20" s="2" t="str">
        <f>IFERROR(VLOOKUP($C20,'DERS BİLGİLERİ'!$A2:$L1021,5,0)," ")</f>
        <v xml:space="preserve"> </v>
      </c>
      <c r="F20" s="2"/>
      <c r="G20" s="2" t="str">
        <f>IFERROR(VLOOKUP($C20,'DERS BİLGİLERİ'!$A2:$L1021,8,0)," ")</f>
        <v xml:space="preserve"> </v>
      </c>
      <c r="H20" s="63" t="str">
        <f>IFERROR(VLOOKUP($C20,'DERS BİLGİLERİ'!$A2:$L1021,11,0)," ")</f>
        <v xml:space="preserve"> </v>
      </c>
      <c r="I20" s="66" t="str">
        <f>IFERROR(VLOOKUP($C20,'DERS BİLGİLERİ'!$A2:$L1021,12,0)," ")</f>
        <v xml:space="preserve"> </v>
      </c>
      <c r="J20" s="65" t="str">
        <f>IFERROR(VLOOKUP($C20,'DERS BİLGİLERİ'!$A2:$L1021,13,0)," ")</f>
        <v xml:space="preserve"> </v>
      </c>
    </row>
    <row r="21" spans="1:10" x14ac:dyDescent="0.25">
      <c r="B21" s="2" t="e">
        <f>VLOOKUP(A21,'ÖĞRENCİ LİSTSESİ'!A20:D1296,4,0)</f>
        <v>#N/A</v>
      </c>
      <c r="C21" s="2"/>
      <c r="D21" s="2" t="str">
        <f>IFERROR(VLOOKUP(C21,'DERS BİLGİLERİ'!A4:L1022,2,0)," ")</f>
        <v xml:space="preserve"> </v>
      </c>
      <c r="E21" s="2" t="str">
        <f>IFERROR(VLOOKUP($C21,'DERS BİLGİLERİ'!$A3:$L1022,5,0)," ")</f>
        <v xml:space="preserve"> </v>
      </c>
      <c r="F21" s="2"/>
      <c r="G21" s="2" t="str">
        <f>IFERROR(VLOOKUP($C21,'DERS BİLGİLERİ'!$A3:$L1022,8,0)," ")</f>
        <v xml:space="preserve"> </v>
      </c>
      <c r="H21" s="63" t="str">
        <f>IFERROR(VLOOKUP($C21,'DERS BİLGİLERİ'!$A3:$L1022,11,0)," ")</f>
        <v xml:space="preserve"> </v>
      </c>
      <c r="I21" s="66" t="str">
        <f>IFERROR(VLOOKUP($C21,'DERS BİLGİLERİ'!$A3:$L1022,12,0)," ")</f>
        <v xml:space="preserve"> </v>
      </c>
      <c r="J21" s="65" t="str">
        <f>IFERROR(VLOOKUP($C21,'DERS BİLGİLERİ'!$A3:$L1022,13,0)," ")</f>
        <v xml:space="preserve"> </v>
      </c>
    </row>
    <row r="22" spans="1:10" x14ac:dyDescent="0.25">
      <c r="B22" s="2" t="e">
        <f>VLOOKUP(A22,'ÖĞRENCİ LİSTSESİ'!A21:D1297,4,0)</f>
        <v>#N/A</v>
      </c>
      <c r="C22" s="2"/>
      <c r="D22" s="2" t="str">
        <f>IFERROR(VLOOKUP(C22,'DERS BİLGİLERİ'!A5:L1023,2,0)," ")</f>
        <v xml:space="preserve"> </v>
      </c>
      <c r="E22" s="2" t="str">
        <f>IFERROR(VLOOKUP($C22,'DERS BİLGİLERİ'!$A4:$L1023,5,0)," ")</f>
        <v xml:space="preserve"> </v>
      </c>
      <c r="F22" s="2"/>
      <c r="G22" s="2" t="str">
        <f>IFERROR(VLOOKUP($C22,'DERS BİLGİLERİ'!$A4:$L1023,8,0)," ")</f>
        <v xml:space="preserve"> </v>
      </c>
      <c r="H22" s="63" t="str">
        <f>IFERROR(VLOOKUP($C22,'DERS BİLGİLERİ'!$A4:$L1023,11,0)," ")</f>
        <v xml:space="preserve"> </v>
      </c>
      <c r="I22" s="66" t="str">
        <f>IFERROR(VLOOKUP($C22,'DERS BİLGİLERİ'!$A4:$L1023,12,0)," ")</f>
        <v xml:space="preserve"> </v>
      </c>
      <c r="J22" s="65" t="str">
        <f>IFERROR(VLOOKUP($C22,'DERS BİLGİLERİ'!$A4:$L1023,13,0)," ")</f>
        <v xml:space="preserve"> </v>
      </c>
    </row>
    <row r="23" spans="1:10" x14ac:dyDescent="0.25">
      <c r="B23" s="2" t="e">
        <f>VLOOKUP(A23,'ÖĞRENCİ LİSTSESİ'!A22:D1298,4,0)</f>
        <v>#N/A</v>
      </c>
      <c r="C23" s="2"/>
      <c r="D23" s="2" t="str">
        <f>IFERROR(VLOOKUP(C23,'DERS BİLGİLERİ'!A6:L1024,2,0)," ")</f>
        <v xml:space="preserve"> </v>
      </c>
      <c r="E23" s="2" t="str">
        <f>IFERROR(VLOOKUP($C23,'DERS BİLGİLERİ'!$A5:$L1024,5,0)," ")</f>
        <v xml:space="preserve"> </v>
      </c>
      <c r="F23" s="2"/>
      <c r="G23" s="2" t="str">
        <f>IFERROR(VLOOKUP($C23,'DERS BİLGİLERİ'!$A5:$L1024,8,0)," ")</f>
        <v xml:space="preserve"> </v>
      </c>
      <c r="H23" s="63" t="str">
        <f>IFERROR(VLOOKUP($C23,'DERS BİLGİLERİ'!$A5:$L1024,11,0)," ")</f>
        <v xml:space="preserve"> </v>
      </c>
      <c r="I23" s="66" t="str">
        <f>IFERROR(VLOOKUP($C23,'DERS BİLGİLERİ'!$A5:$L1024,12,0)," ")</f>
        <v xml:space="preserve"> </v>
      </c>
      <c r="J23" s="65" t="str">
        <f>IFERROR(VLOOKUP($C23,'DERS BİLGİLERİ'!$A5:$L1024,13,0)," ")</f>
        <v xml:space="preserve"> </v>
      </c>
    </row>
    <row r="24" spans="1:10" x14ac:dyDescent="0.25">
      <c r="B24" s="2" t="e">
        <f>VLOOKUP(A24,'ÖĞRENCİ LİSTSESİ'!A23:D1299,4,0)</f>
        <v>#N/A</v>
      </c>
      <c r="C24" s="2"/>
      <c r="D24" s="2" t="str">
        <f>IFERROR(VLOOKUP(C24,'DERS BİLGİLERİ'!A7:L1025,2,0)," ")</f>
        <v xml:space="preserve"> </v>
      </c>
      <c r="E24" s="2" t="str">
        <f>IFERROR(VLOOKUP($C24,'DERS BİLGİLERİ'!$A6:$L1025,5,0)," ")</f>
        <v xml:space="preserve"> </v>
      </c>
      <c r="F24" s="2"/>
      <c r="G24" s="2" t="str">
        <f>IFERROR(VLOOKUP($C24,'DERS BİLGİLERİ'!$A6:$L1025,8,0)," ")</f>
        <v xml:space="preserve"> </v>
      </c>
      <c r="H24" s="63" t="str">
        <f>IFERROR(VLOOKUP($C24,'DERS BİLGİLERİ'!$A6:$L1025,11,0)," ")</f>
        <v xml:space="preserve"> </v>
      </c>
      <c r="I24" s="66" t="str">
        <f>IFERROR(VLOOKUP($C24,'DERS BİLGİLERİ'!$A6:$L1025,12,0)," ")</f>
        <v xml:space="preserve"> </v>
      </c>
      <c r="J24" s="65" t="str">
        <f>IFERROR(VLOOKUP($C24,'DERS BİLGİLERİ'!$A6:$L1025,13,0)," ")</f>
        <v xml:space="preserve"> </v>
      </c>
    </row>
    <row r="25" spans="1:10" x14ac:dyDescent="0.25">
      <c r="B25" s="2" t="e">
        <f>VLOOKUP(A25,'ÖĞRENCİ LİSTSESİ'!A24:D1300,4,0)</f>
        <v>#N/A</v>
      </c>
      <c r="C25" s="2"/>
      <c r="D25" s="2" t="str">
        <f>IFERROR(VLOOKUP(C25,'DERS BİLGİLERİ'!A8:L1026,2,0)," ")</f>
        <v xml:space="preserve"> </v>
      </c>
      <c r="E25" s="2" t="str">
        <f>IFERROR(VLOOKUP($C25,'DERS BİLGİLERİ'!$A7:$L1026,5,0)," ")</f>
        <v xml:space="preserve"> </v>
      </c>
      <c r="F25" s="2"/>
      <c r="G25" s="2" t="str">
        <f>IFERROR(VLOOKUP($C25,'DERS BİLGİLERİ'!$A7:$L1026,8,0)," ")</f>
        <v xml:space="preserve"> </v>
      </c>
      <c r="H25" s="63" t="str">
        <f>IFERROR(VLOOKUP($C25,'DERS BİLGİLERİ'!$A7:$L1026,11,0)," ")</f>
        <v xml:space="preserve"> </v>
      </c>
      <c r="I25" s="66" t="str">
        <f>IFERROR(VLOOKUP($C25,'DERS BİLGİLERİ'!$A7:$L1026,12,0)," ")</f>
        <v xml:space="preserve"> </v>
      </c>
      <c r="J25" s="65" t="str">
        <f>IFERROR(VLOOKUP($C25,'DERS BİLGİLERİ'!$A7:$L1026,13,0)," ")</f>
        <v xml:space="preserve"> </v>
      </c>
    </row>
    <row r="26" spans="1:10" x14ac:dyDescent="0.25">
      <c r="B26" s="2" t="e">
        <f>VLOOKUP(A26,'ÖĞRENCİ LİSTSESİ'!A25:D1301,4,0)</f>
        <v>#N/A</v>
      </c>
      <c r="C26" s="2"/>
      <c r="D26" s="2" t="str">
        <f>IFERROR(VLOOKUP(C26,'DERS BİLGİLERİ'!A9:L1027,2,0)," ")</f>
        <v xml:space="preserve"> </v>
      </c>
      <c r="E26" s="2" t="str">
        <f>IFERROR(VLOOKUP($C26,'DERS BİLGİLERİ'!$A8:$L1027,5,0)," ")</f>
        <v xml:space="preserve"> </v>
      </c>
      <c r="F26" s="2"/>
      <c r="G26" s="2" t="str">
        <f>IFERROR(VLOOKUP($C26,'DERS BİLGİLERİ'!$A8:$L1027,8,0)," ")</f>
        <v xml:space="preserve"> </v>
      </c>
      <c r="H26" s="63" t="str">
        <f>IFERROR(VLOOKUP($C26,'DERS BİLGİLERİ'!$A8:$L1027,11,0)," ")</f>
        <v xml:space="preserve"> </v>
      </c>
      <c r="I26" s="66" t="str">
        <f>IFERROR(VLOOKUP($C26,'DERS BİLGİLERİ'!$A8:$L1027,12,0)," ")</f>
        <v xml:space="preserve"> </v>
      </c>
      <c r="J26" s="65" t="str">
        <f>IFERROR(VLOOKUP($C26,'DERS BİLGİLERİ'!$A8:$L1027,13,0)," ")</f>
        <v xml:space="preserve"> </v>
      </c>
    </row>
    <row r="27" spans="1:10" x14ac:dyDescent="0.25">
      <c r="B27" s="2" t="e">
        <f>VLOOKUP(A27,'ÖĞRENCİ LİSTSESİ'!A26:D1302,4,0)</f>
        <v>#N/A</v>
      </c>
      <c r="C27" s="2"/>
      <c r="D27" s="2" t="str">
        <f>IFERROR(VLOOKUP(C27,'DERS BİLGİLERİ'!A10:L1028,2,0)," ")</f>
        <v xml:space="preserve"> </v>
      </c>
      <c r="E27" s="2" t="str">
        <f>IFERROR(VLOOKUP($C27,'DERS BİLGİLERİ'!$A9:$L1028,5,0)," ")</f>
        <v xml:space="preserve"> </v>
      </c>
      <c r="F27" s="2"/>
      <c r="G27" s="2" t="str">
        <f>IFERROR(VLOOKUP($C27,'DERS BİLGİLERİ'!$A9:$L1028,8,0)," ")</f>
        <v xml:space="preserve"> </v>
      </c>
      <c r="H27" s="63" t="str">
        <f>IFERROR(VLOOKUP($C27,'DERS BİLGİLERİ'!$A9:$L1028,11,0)," ")</f>
        <v xml:space="preserve"> </v>
      </c>
      <c r="I27" s="66" t="str">
        <f>IFERROR(VLOOKUP($C27,'DERS BİLGİLERİ'!$A9:$L1028,12,0)," ")</f>
        <v xml:space="preserve"> </v>
      </c>
      <c r="J27" s="65" t="str">
        <f>IFERROR(VLOOKUP($C27,'DERS BİLGİLERİ'!$A9:$L1028,13,0)," ")</f>
        <v xml:space="preserve"> </v>
      </c>
    </row>
    <row r="28" spans="1:10" x14ac:dyDescent="0.25">
      <c r="B28" s="2" t="e">
        <f>VLOOKUP(A28,'ÖĞRENCİ LİSTSESİ'!A27:D1303,4,0)</f>
        <v>#N/A</v>
      </c>
      <c r="C28" s="2"/>
      <c r="D28" s="2" t="str">
        <f>IFERROR(VLOOKUP(C28,'DERS BİLGİLERİ'!A11:L1029,2,0)," ")</f>
        <v xml:space="preserve"> </v>
      </c>
      <c r="E28" s="2" t="str">
        <f>IFERROR(VLOOKUP($C28,'DERS BİLGİLERİ'!$A10:$L1029,5,0)," ")</f>
        <v xml:space="preserve"> </v>
      </c>
      <c r="F28" s="2"/>
      <c r="G28" s="2" t="str">
        <f>IFERROR(VLOOKUP($C28,'DERS BİLGİLERİ'!$A10:$L1029,8,0)," ")</f>
        <v xml:space="preserve"> </v>
      </c>
      <c r="H28" s="63" t="str">
        <f>IFERROR(VLOOKUP($C28,'DERS BİLGİLERİ'!$A10:$L1029,11,0)," ")</f>
        <v xml:space="preserve"> </v>
      </c>
      <c r="I28" s="66" t="str">
        <f>IFERROR(VLOOKUP($C28,'DERS BİLGİLERİ'!$A10:$L1029,12,0)," ")</f>
        <v xml:space="preserve"> </v>
      </c>
      <c r="J28" s="65" t="str">
        <f>IFERROR(VLOOKUP($C28,'DERS BİLGİLERİ'!$A10:$L1029,13,0)," ")</f>
        <v xml:space="preserve"> </v>
      </c>
    </row>
    <row r="29" spans="1:10" x14ac:dyDescent="0.25">
      <c r="B29" s="2" t="e">
        <f>VLOOKUP(A29,'ÖĞRENCİ LİSTSESİ'!A28:D1304,4,0)</f>
        <v>#N/A</v>
      </c>
      <c r="C29" s="2"/>
      <c r="D29" s="2" t="str">
        <f>IFERROR(VLOOKUP(C29,'DERS BİLGİLERİ'!A12:L1030,2,0)," ")</f>
        <v xml:space="preserve"> </v>
      </c>
      <c r="E29" s="2" t="str">
        <f>IFERROR(VLOOKUP($C29,'DERS BİLGİLERİ'!$A11:$L1030,5,0)," ")</f>
        <v xml:space="preserve"> </v>
      </c>
      <c r="F29" s="2"/>
      <c r="G29" s="2" t="str">
        <f>IFERROR(VLOOKUP($C29,'DERS BİLGİLERİ'!$A11:$L1030,8,0)," ")</f>
        <v xml:space="preserve"> </v>
      </c>
      <c r="H29" s="63" t="str">
        <f>IFERROR(VLOOKUP($C29,'DERS BİLGİLERİ'!$A11:$L1030,11,0)," ")</f>
        <v xml:space="preserve"> </v>
      </c>
      <c r="I29" s="66" t="str">
        <f>IFERROR(VLOOKUP($C29,'DERS BİLGİLERİ'!$A11:$L1030,12,0)," ")</f>
        <v xml:space="preserve"> </v>
      </c>
      <c r="J29" s="65" t="str">
        <f>IFERROR(VLOOKUP($C29,'DERS BİLGİLERİ'!$A11:$L1030,13,0)," ")</f>
        <v xml:space="preserve"> </v>
      </c>
    </row>
    <row r="30" spans="1:10" x14ac:dyDescent="0.25">
      <c r="B30" s="2" t="e">
        <f>VLOOKUP(A30,'ÖĞRENCİ LİSTSESİ'!A29:D1305,4,0)</f>
        <v>#N/A</v>
      </c>
      <c r="C30" s="2"/>
      <c r="D30" s="2" t="str">
        <f>IFERROR(VLOOKUP(C30,'DERS BİLGİLERİ'!A13:L1031,2,0)," ")</f>
        <v xml:space="preserve"> </v>
      </c>
      <c r="E30" s="2" t="str">
        <f>IFERROR(VLOOKUP($C30,'DERS BİLGİLERİ'!$A12:$L1031,5,0)," ")</f>
        <v xml:space="preserve"> </v>
      </c>
      <c r="F30" s="2"/>
      <c r="G30" s="2" t="str">
        <f>IFERROR(VLOOKUP($C30,'DERS BİLGİLERİ'!$A12:$L1031,8,0)," ")</f>
        <v xml:space="preserve"> </v>
      </c>
      <c r="H30" s="63" t="str">
        <f>IFERROR(VLOOKUP($C30,'DERS BİLGİLERİ'!$A12:$L1031,11,0)," ")</f>
        <v xml:space="preserve"> </v>
      </c>
      <c r="I30" s="66" t="str">
        <f>IFERROR(VLOOKUP($C30,'DERS BİLGİLERİ'!$A12:$L1031,12,0)," ")</f>
        <v xml:space="preserve"> </v>
      </c>
      <c r="J30" s="65" t="str">
        <f>IFERROR(VLOOKUP($C30,'DERS BİLGİLERİ'!$A12:$L1031,13,0)," ")</f>
        <v xml:space="preserve"> </v>
      </c>
    </row>
    <row r="31" spans="1:10" x14ac:dyDescent="0.25">
      <c r="B31" s="2" t="e">
        <f>VLOOKUP(A31,'ÖĞRENCİ LİSTSESİ'!A30:D1306,4,0)</f>
        <v>#N/A</v>
      </c>
      <c r="C31" s="2"/>
      <c r="D31" s="2" t="str">
        <f>IFERROR(VLOOKUP(C31,'DERS BİLGİLERİ'!A14:L1032,2,0)," ")</f>
        <v xml:space="preserve"> </v>
      </c>
      <c r="E31" s="2" t="str">
        <f>IFERROR(VLOOKUP($C31,'DERS BİLGİLERİ'!$A13:$L1032,5,0)," ")</f>
        <v xml:space="preserve"> </v>
      </c>
      <c r="F31" s="2"/>
      <c r="G31" s="2" t="str">
        <f>IFERROR(VLOOKUP($C31,'DERS BİLGİLERİ'!$A13:$L1032,8,0)," ")</f>
        <v xml:space="preserve"> </v>
      </c>
      <c r="H31" s="63" t="str">
        <f>IFERROR(VLOOKUP($C31,'DERS BİLGİLERİ'!$A13:$L1032,11,0)," ")</f>
        <v xml:space="preserve"> </v>
      </c>
      <c r="I31" s="66" t="str">
        <f>IFERROR(VLOOKUP($C31,'DERS BİLGİLERİ'!$A13:$L1032,12,0)," ")</f>
        <v xml:space="preserve"> </v>
      </c>
      <c r="J31" s="65" t="str">
        <f>IFERROR(VLOOKUP($C31,'DERS BİLGİLERİ'!$A13:$L1032,13,0)," ")</f>
        <v xml:space="preserve"> </v>
      </c>
    </row>
    <row r="32" spans="1:10" x14ac:dyDescent="0.25">
      <c r="B32" s="2" t="e">
        <f>VLOOKUP(A32,'ÖĞRENCİ LİSTSESİ'!A31:D1307,4,0)</f>
        <v>#N/A</v>
      </c>
      <c r="C32" s="2"/>
      <c r="D32" s="2" t="str">
        <f>IFERROR(VLOOKUP(C32,'DERS BİLGİLERİ'!A15:L1033,2,0)," ")</f>
        <v xml:space="preserve"> </v>
      </c>
      <c r="E32" s="2" t="str">
        <f>IFERROR(VLOOKUP($C32,'DERS BİLGİLERİ'!$A14:$L1033,5,0)," ")</f>
        <v xml:space="preserve"> </v>
      </c>
      <c r="F32" s="2"/>
      <c r="G32" s="2" t="str">
        <f>IFERROR(VLOOKUP($C32,'DERS BİLGİLERİ'!$A14:$L1033,8,0)," ")</f>
        <v xml:space="preserve"> </v>
      </c>
      <c r="H32" s="63" t="str">
        <f>IFERROR(VLOOKUP($C32,'DERS BİLGİLERİ'!$A14:$L1033,11,0)," ")</f>
        <v xml:space="preserve"> </v>
      </c>
      <c r="I32" s="66" t="str">
        <f>IFERROR(VLOOKUP($C32,'DERS BİLGİLERİ'!$A14:$L1033,12,0)," ")</f>
        <v xml:space="preserve"> </v>
      </c>
      <c r="J32" s="65" t="str">
        <f>IFERROR(VLOOKUP($C32,'DERS BİLGİLERİ'!$A14:$L1033,13,0)," ")</f>
        <v xml:space="preserve"> </v>
      </c>
    </row>
    <row r="33" spans="2:10" x14ac:dyDescent="0.25">
      <c r="B33" s="2" t="e">
        <f>VLOOKUP(A33,'ÖĞRENCİ LİSTSESİ'!A32:D1308,4,0)</f>
        <v>#N/A</v>
      </c>
      <c r="C33" s="2"/>
      <c r="D33" s="2" t="str">
        <f>IFERROR(VLOOKUP(C33,'DERS BİLGİLERİ'!A16:L1034,2,0)," ")</f>
        <v xml:space="preserve"> </v>
      </c>
      <c r="E33" s="2" t="str">
        <f>IFERROR(VLOOKUP($C33,'DERS BİLGİLERİ'!$A15:$L1034,5,0)," ")</f>
        <v xml:space="preserve"> </v>
      </c>
      <c r="F33" s="2"/>
      <c r="G33" s="2" t="str">
        <f>IFERROR(VLOOKUP($C33,'DERS BİLGİLERİ'!$A15:$L1034,8,0)," ")</f>
        <v xml:space="preserve"> </v>
      </c>
      <c r="H33" s="63" t="str">
        <f>IFERROR(VLOOKUP($C33,'DERS BİLGİLERİ'!$A15:$L1034,11,0)," ")</f>
        <v xml:space="preserve"> </v>
      </c>
      <c r="I33" s="66" t="str">
        <f>IFERROR(VLOOKUP($C33,'DERS BİLGİLERİ'!$A15:$L1034,12,0)," ")</f>
        <v xml:space="preserve"> </v>
      </c>
      <c r="J33" s="65" t="str">
        <f>IFERROR(VLOOKUP($C33,'DERS BİLGİLERİ'!$A15:$L1034,13,0)," ")</f>
        <v xml:space="preserve"> </v>
      </c>
    </row>
    <row r="34" spans="2:10" x14ac:dyDescent="0.25">
      <c r="B34" s="2" t="e">
        <f>VLOOKUP(A34,'ÖĞRENCİ LİSTSESİ'!A33:D1309,4,0)</f>
        <v>#N/A</v>
      </c>
      <c r="C34" s="2"/>
      <c r="D34" s="2" t="str">
        <f>IFERROR(VLOOKUP(C34,'DERS BİLGİLERİ'!A17:L1035,2,0)," ")</f>
        <v xml:space="preserve"> </v>
      </c>
      <c r="E34" s="2" t="str">
        <f>IFERROR(VLOOKUP($C34,'DERS BİLGİLERİ'!$A16:$L1035,5,0)," ")</f>
        <v xml:space="preserve"> </v>
      </c>
      <c r="F34" s="2"/>
      <c r="G34" s="2" t="str">
        <f>IFERROR(VLOOKUP($C34,'DERS BİLGİLERİ'!$A16:$L1035,8,0)," ")</f>
        <v xml:space="preserve"> </v>
      </c>
      <c r="H34" s="63" t="str">
        <f>IFERROR(VLOOKUP($C34,'DERS BİLGİLERİ'!$A16:$L1035,11,0)," ")</f>
        <v xml:space="preserve"> </v>
      </c>
      <c r="I34" s="66" t="str">
        <f>IFERROR(VLOOKUP($C34,'DERS BİLGİLERİ'!$A16:$L1035,12,0)," ")</f>
        <v xml:space="preserve"> </v>
      </c>
      <c r="J34" s="65" t="str">
        <f>IFERROR(VLOOKUP($C34,'DERS BİLGİLERİ'!$A16:$L1035,13,0)," ")</f>
        <v xml:space="preserve"> </v>
      </c>
    </row>
    <row r="35" spans="2:10" x14ac:dyDescent="0.25">
      <c r="B35" s="2" t="e">
        <f>VLOOKUP(A35,'ÖĞRENCİ LİSTSESİ'!A34:D1310,4,0)</f>
        <v>#N/A</v>
      </c>
      <c r="C35" s="2"/>
      <c r="D35" s="2" t="str">
        <f>IFERROR(VLOOKUP(C35,'DERS BİLGİLERİ'!A18:L1036,2,0)," ")</f>
        <v xml:space="preserve"> </v>
      </c>
      <c r="E35" s="2" t="str">
        <f>IFERROR(VLOOKUP($C35,'DERS BİLGİLERİ'!$A17:$L1036,5,0)," ")</f>
        <v xml:space="preserve"> </v>
      </c>
      <c r="F35" s="2"/>
      <c r="G35" s="2" t="str">
        <f>IFERROR(VLOOKUP($C35,'DERS BİLGİLERİ'!$A17:$L1036,8,0)," ")</f>
        <v xml:space="preserve"> </v>
      </c>
      <c r="H35" s="63" t="str">
        <f>IFERROR(VLOOKUP($C35,'DERS BİLGİLERİ'!$A17:$L1036,11,0)," ")</f>
        <v xml:space="preserve"> </v>
      </c>
      <c r="I35" s="66" t="str">
        <f>IFERROR(VLOOKUP($C35,'DERS BİLGİLERİ'!$A17:$L1036,12,0)," ")</f>
        <v xml:space="preserve"> </v>
      </c>
      <c r="J35" s="65" t="str">
        <f>IFERROR(VLOOKUP($C35,'DERS BİLGİLERİ'!$A17:$L1036,13,0)," ")</f>
        <v xml:space="preserve"> </v>
      </c>
    </row>
    <row r="36" spans="2:10" x14ac:dyDescent="0.25">
      <c r="B36" s="2" t="e">
        <f>VLOOKUP(A36,'ÖĞRENCİ LİSTSESİ'!A35:D1311,4,0)</f>
        <v>#N/A</v>
      </c>
      <c r="C36" s="2"/>
      <c r="D36" s="2" t="str">
        <f>IFERROR(VLOOKUP(C36,'DERS BİLGİLERİ'!A19:L1037,2,0)," ")</f>
        <v xml:space="preserve"> </v>
      </c>
      <c r="E36" s="2" t="str">
        <f>IFERROR(VLOOKUP($C36,'DERS BİLGİLERİ'!$A18:$L1037,5,0)," ")</f>
        <v xml:space="preserve"> </v>
      </c>
      <c r="F36" s="2"/>
      <c r="G36" s="2" t="str">
        <f>IFERROR(VLOOKUP($C36,'DERS BİLGİLERİ'!$A18:$L1037,8,0)," ")</f>
        <v xml:space="preserve"> </v>
      </c>
      <c r="H36" s="63" t="str">
        <f>IFERROR(VLOOKUP($C36,'DERS BİLGİLERİ'!$A18:$L1037,11,0)," ")</f>
        <v xml:space="preserve"> </v>
      </c>
      <c r="I36" s="66" t="str">
        <f>IFERROR(VLOOKUP($C36,'DERS BİLGİLERİ'!$A18:$L1037,12,0)," ")</f>
        <v xml:space="preserve"> </v>
      </c>
      <c r="J36" s="65" t="str">
        <f>IFERROR(VLOOKUP($C36,'DERS BİLGİLERİ'!$A18:$L1037,13,0)," ")</f>
        <v xml:space="preserve"> </v>
      </c>
    </row>
    <row r="37" spans="2:10" x14ac:dyDescent="0.25">
      <c r="B37" s="2" t="e">
        <f>VLOOKUP(A37,'ÖĞRENCİ LİSTSESİ'!A36:D1312,4,0)</f>
        <v>#N/A</v>
      </c>
      <c r="C37" s="2"/>
      <c r="D37" s="2" t="str">
        <f>IFERROR(VLOOKUP(C37,'DERS BİLGİLERİ'!A20:L1038,2,0)," ")</f>
        <v xml:space="preserve"> </v>
      </c>
      <c r="E37" s="2" t="str">
        <f>IFERROR(VLOOKUP($C37,'DERS BİLGİLERİ'!$A19:$L1038,5,0)," ")</f>
        <v xml:space="preserve"> </v>
      </c>
      <c r="F37" s="2"/>
      <c r="G37" s="2" t="str">
        <f>IFERROR(VLOOKUP($C37,'DERS BİLGİLERİ'!$A19:$L1038,8,0)," ")</f>
        <v xml:space="preserve"> </v>
      </c>
      <c r="H37" s="63" t="str">
        <f>IFERROR(VLOOKUP($C37,'DERS BİLGİLERİ'!$A19:$L1038,11,0)," ")</f>
        <v xml:space="preserve"> </v>
      </c>
      <c r="I37" s="66" t="str">
        <f>IFERROR(VLOOKUP($C37,'DERS BİLGİLERİ'!$A19:$L1038,12,0)," ")</f>
        <v xml:space="preserve"> </v>
      </c>
      <c r="J37" s="65" t="str">
        <f>IFERROR(VLOOKUP($C37,'DERS BİLGİLERİ'!$A19:$L1038,13,0)," ")</f>
        <v xml:space="preserve"> </v>
      </c>
    </row>
    <row r="38" spans="2:10" x14ac:dyDescent="0.25">
      <c r="B38" s="2" t="e">
        <f>VLOOKUP(A38,'ÖĞRENCİ LİSTSESİ'!A37:D1313,4,0)</f>
        <v>#N/A</v>
      </c>
      <c r="C38" s="2"/>
      <c r="D38" s="2" t="str">
        <f>IFERROR(VLOOKUP(C38,'DERS BİLGİLERİ'!A21:L1039,2,0)," ")</f>
        <v xml:space="preserve"> </v>
      </c>
      <c r="E38" s="2" t="str">
        <f>IFERROR(VLOOKUP($C38,'DERS BİLGİLERİ'!$A20:$L1039,5,0)," ")</f>
        <v xml:space="preserve"> </v>
      </c>
      <c r="F38" s="2"/>
      <c r="G38" s="2" t="str">
        <f>IFERROR(VLOOKUP($C38,'DERS BİLGİLERİ'!$A20:$L1039,8,0)," ")</f>
        <v xml:space="preserve"> </v>
      </c>
      <c r="H38" s="63" t="str">
        <f>IFERROR(VLOOKUP($C38,'DERS BİLGİLERİ'!$A20:$L1039,11,0)," ")</f>
        <v xml:space="preserve"> </v>
      </c>
      <c r="I38" s="66" t="str">
        <f>IFERROR(VLOOKUP($C38,'DERS BİLGİLERİ'!$A20:$L1039,12,0)," ")</f>
        <v xml:space="preserve"> </v>
      </c>
      <c r="J38" s="65" t="str">
        <f>IFERROR(VLOOKUP($C38,'DERS BİLGİLERİ'!$A20:$L1039,13,0)," ")</f>
        <v xml:space="preserve"> </v>
      </c>
    </row>
    <row r="39" spans="2:10" x14ac:dyDescent="0.25">
      <c r="B39" s="2" t="e">
        <f>VLOOKUP(A39,'ÖĞRENCİ LİSTSESİ'!A38:D1314,4,0)</f>
        <v>#N/A</v>
      </c>
      <c r="C39" s="2"/>
      <c r="D39" s="2" t="str">
        <f>IFERROR(VLOOKUP(C39,'DERS BİLGİLERİ'!A22:L1040,2,0)," ")</f>
        <v xml:space="preserve"> </v>
      </c>
      <c r="E39" s="2" t="str">
        <f>IFERROR(VLOOKUP($C39,'DERS BİLGİLERİ'!$A21:$L1040,5,0)," ")</f>
        <v xml:space="preserve"> </v>
      </c>
      <c r="F39" s="2"/>
      <c r="G39" s="2" t="str">
        <f>IFERROR(VLOOKUP($C39,'DERS BİLGİLERİ'!$A21:$L1040,8,0)," ")</f>
        <v xml:space="preserve"> </v>
      </c>
      <c r="H39" s="63" t="str">
        <f>IFERROR(VLOOKUP($C39,'DERS BİLGİLERİ'!$A21:$L1040,11,0)," ")</f>
        <v xml:space="preserve"> </v>
      </c>
      <c r="I39" s="66" t="str">
        <f>IFERROR(VLOOKUP($C39,'DERS BİLGİLERİ'!$A21:$L1040,12,0)," ")</f>
        <v xml:space="preserve"> </v>
      </c>
      <c r="J39" s="65" t="str">
        <f>IFERROR(VLOOKUP($C39,'DERS BİLGİLERİ'!$A21:$L1040,13,0)," ")</f>
        <v xml:space="preserve"> </v>
      </c>
    </row>
    <row r="40" spans="2:10" x14ac:dyDescent="0.25">
      <c r="B40" s="2" t="e">
        <f>VLOOKUP(A40,'ÖĞRENCİ LİSTSESİ'!A39:D1315,4,0)</f>
        <v>#N/A</v>
      </c>
      <c r="C40" s="2"/>
      <c r="D40" s="2" t="str">
        <f>IFERROR(VLOOKUP(C40,'DERS BİLGİLERİ'!A23:L1041,2,0)," ")</f>
        <v xml:space="preserve"> </v>
      </c>
      <c r="E40" s="2" t="str">
        <f>IFERROR(VLOOKUP($C40,'DERS BİLGİLERİ'!$A22:$L1041,5,0)," ")</f>
        <v xml:space="preserve"> </v>
      </c>
      <c r="F40" s="2"/>
      <c r="G40" s="2" t="str">
        <f>IFERROR(VLOOKUP($C40,'DERS BİLGİLERİ'!$A22:$L1041,8,0)," ")</f>
        <v xml:space="preserve"> </v>
      </c>
      <c r="H40" s="63" t="str">
        <f>IFERROR(VLOOKUP($C40,'DERS BİLGİLERİ'!$A22:$L1041,11,0)," ")</f>
        <v xml:space="preserve"> </v>
      </c>
      <c r="I40" s="66" t="str">
        <f>IFERROR(VLOOKUP($C40,'DERS BİLGİLERİ'!$A22:$L1041,12,0)," ")</f>
        <v xml:space="preserve"> </v>
      </c>
      <c r="J40" s="65" t="str">
        <f>IFERROR(VLOOKUP($C40,'DERS BİLGİLERİ'!$A22:$L1041,13,0)," ")</f>
        <v xml:space="preserve"> </v>
      </c>
    </row>
    <row r="41" spans="2:10" x14ac:dyDescent="0.25">
      <c r="B41" s="2" t="e">
        <f>VLOOKUP(A41,'ÖĞRENCİ LİSTSESİ'!A40:D1316,4,0)</f>
        <v>#N/A</v>
      </c>
      <c r="C41" s="2"/>
      <c r="D41" s="2" t="str">
        <f>IFERROR(VLOOKUP(C41,'DERS BİLGİLERİ'!A24:L1042,2,0)," ")</f>
        <v xml:space="preserve"> </v>
      </c>
      <c r="E41" s="2" t="str">
        <f>IFERROR(VLOOKUP($C41,'DERS BİLGİLERİ'!$A23:$L1042,5,0)," ")</f>
        <v xml:space="preserve"> </v>
      </c>
      <c r="F41" s="2"/>
      <c r="G41" s="2" t="str">
        <f>IFERROR(VLOOKUP($C41,'DERS BİLGİLERİ'!$A23:$L1042,8,0)," ")</f>
        <v xml:space="preserve"> </v>
      </c>
      <c r="H41" s="63" t="str">
        <f>IFERROR(VLOOKUP($C41,'DERS BİLGİLERİ'!$A23:$L1042,11,0)," ")</f>
        <v xml:space="preserve"> </v>
      </c>
      <c r="I41" s="66" t="str">
        <f>IFERROR(VLOOKUP($C41,'DERS BİLGİLERİ'!$A23:$L1042,12,0)," ")</f>
        <v xml:space="preserve"> </v>
      </c>
      <c r="J41" s="65" t="str">
        <f>IFERROR(VLOOKUP($C41,'DERS BİLGİLERİ'!$A23:$L1042,13,0)," ")</f>
        <v xml:space="preserve"> </v>
      </c>
    </row>
    <row r="42" spans="2:10" x14ac:dyDescent="0.25">
      <c r="B42" s="2" t="e">
        <f>VLOOKUP(A42,'ÖĞRENCİ LİSTSESİ'!A41:D1317,4,0)</f>
        <v>#N/A</v>
      </c>
      <c r="C42" s="2"/>
      <c r="D42" s="2" t="str">
        <f>IFERROR(VLOOKUP(C42,'DERS BİLGİLERİ'!A25:L1043,2,0)," ")</f>
        <v xml:space="preserve"> </v>
      </c>
      <c r="E42" s="2" t="str">
        <f>IFERROR(VLOOKUP($C42,'DERS BİLGİLERİ'!$A24:$L1043,5,0)," ")</f>
        <v xml:space="preserve"> </v>
      </c>
      <c r="F42" s="2"/>
      <c r="G42" s="2" t="str">
        <f>IFERROR(VLOOKUP($C42,'DERS BİLGİLERİ'!$A24:$L1043,8,0)," ")</f>
        <v xml:space="preserve"> </v>
      </c>
      <c r="H42" s="63" t="str">
        <f>IFERROR(VLOOKUP($C42,'DERS BİLGİLERİ'!$A24:$L1043,11,0)," ")</f>
        <v xml:space="preserve"> </v>
      </c>
      <c r="I42" s="66" t="str">
        <f>IFERROR(VLOOKUP($C42,'DERS BİLGİLERİ'!$A24:$L1043,12,0)," ")</f>
        <v xml:space="preserve"> </v>
      </c>
      <c r="J42" s="65" t="str">
        <f>IFERROR(VLOOKUP($C42,'DERS BİLGİLERİ'!$A24:$L1043,13,0)," ")</f>
        <v xml:space="preserve"> </v>
      </c>
    </row>
    <row r="43" spans="2:10" x14ac:dyDescent="0.25">
      <c r="B43" s="2" t="e">
        <f>VLOOKUP(A43,'ÖĞRENCİ LİSTSESİ'!A42:D1318,4,0)</f>
        <v>#N/A</v>
      </c>
      <c r="C43" s="2"/>
      <c r="D43" s="2" t="str">
        <f>IFERROR(VLOOKUP(C43,'DERS BİLGİLERİ'!A26:L1044,2,0)," ")</f>
        <v xml:space="preserve"> </v>
      </c>
      <c r="E43" s="2" t="str">
        <f>IFERROR(VLOOKUP($C43,'DERS BİLGİLERİ'!$A25:$L1044,5,0)," ")</f>
        <v xml:space="preserve"> </v>
      </c>
      <c r="F43" s="2"/>
      <c r="G43" s="2" t="str">
        <f>IFERROR(VLOOKUP($C43,'DERS BİLGİLERİ'!$A25:$L1044,8,0)," ")</f>
        <v xml:space="preserve"> </v>
      </c>
      <c r="H43" s="63" t="str">
        <f>IFERROR(VLOOKUP($C43,'DERS BİLGİLERİ'!$A25:$L1044,11,0)," ")</f>
        <v xml:space="preserve"> </v>
      </c>
      <c r="I43" s="66" t="str">
        <f>IFERROR(VLOOKUP($C43,'DERS BİLGİLERİ'!$A25:$L1044,12,0)," ")</f>
        <v xml:space="preserve"> </v>
      </c>
      <c r="J43" s="65" t="str">
        <f>IFERROR(VLOOKUP($C43,'DERS BİLGİLERİ'!$A25:$L1044,13,0)," ")</f>
        <v xml:space="preserve"> </v>
      </c>
    </row>
    <row r="44" spans="2:10" x14ac:dyDescent="0.25">
      <c r="B44" s="2" t="e">
        <f>VLOOKUP(A44,'ÖĞRENCİ LİSTSESİ'!A43:D1319,4,0)</f>
        <v>#N/A</v>
      </c>
      <c r="C44" s="2"/>
      <c r="D44" s="2" t="str">
        <f>IFERROR(VLOOKUP(C44,'DERS BİLGİLERİ'!A27:L1045,2,0)," ")</f>
        <v xml:space="preserve"> </v>
      </c>
      <c r="E44" s="2" t="str">
        <f>IFERROR(VLOOKUP($C44,'DERS BİLGİLERİ'!$A26:$L1045,5,0)," ")</f>
        <v xml:space="preserve"> </v>
      </c>
      <c r="F44" s="2"/>
      <c r="G44" s="2" t="str">
        <f>IFERROR(VLOOKUP($C44,'DERS BİLGİLERİ'!$A26:$L1045,8,0)," ")</f>
        <v xml:space="preserve"> </v>
      </c>
      <c r="H44" s="63" t="str">
        <f>IFERROR(VLOOKUP($C44,'DERS BİLGİLERİ'!$A26:$L1045,11,0)," ")</f>
        <v xml:space="preserve"> </v>
      </c>
      <c r="I44" s="66" t="str">
        <f>IFERROR(VLOOKUP($C44,'DERS BİLGİLERİ'!$A26:$L1045,12,0)," ")</f>
        <v xml:space="preserve"> </v>
      </c>
      <c r="J44" s="65" t="str">
        <f>IFERROR(VLOOKUP($C44,'DERS BİLGİLERİ'!$A26:$L1045,13,0)," ")</f>
        <v xml:space="preserve"> </v>
      </c>
    </row>
    <row r="45" spans="2:10" x14ac:dyDescent="0.25">
      <c r="B45" s="2" t="e">
        <f>VLOOKUP(A45,'ÖĞRENCİ LİSTSESİ'!A44:D1320,4,0)</f>
        <v>#N/A</v>
      </c>
      <c r="C45" s="2"/>
      <c r="D45" s="2" t="str">
        <f>IFERROR(VLOOKUP(C45,'DERS BİLGİLERİ'!A28:L1046,2,0)," ")</f>
        <v xml:space="preserve"> </v>
      </c>
      <c r="E45" s="2" t="str">
        <f>IFERROR(VLOOKUP($C45,'DERS BİLGİLERİ'!$A27:$L1046,5,0)," ")</f>
        <v xml:space="preserve"> </v>
      </c>
      <c r="F45" s="2"/>
      <c r="G45" s="2" t="str">
        <f>IFERROR(VLOOKUP($C45,'DERS BİLGİLERİ'!$A27:$L1046,8,0)," ")</f>
        <v xml:space="preserve"> </v>
      </c>
      <c r="H45" s="63" t="str">
        <f>IFERROR(VLOOKUP($C45,'DERS BİLGİLERİ'!$A27:$L1046,11,0)," ")</f>
        <v xml:space="preserve"> </v>
      </c>
      <c r="I45" s="66" t="str">
        <f>IFERROR(VLOOKUP($C45,'DERS BİLGİLERİ'!$A27:$L1046,12,0)," ")</f>
        <v xml:space="preserve"> </v>
      </c>
      <c r="J45" s="65" t="str">
        <f>IFERROR(VLOOKUP($C45,'DERS BİLGİLERİ'!$A27:$L1046,13,0)," ")</f>
        <v xml:space="preserve"> </v>
      </c>
    </row>
    <row r="46" spans="2:10" x14ac:dyDescent="0.25">
      <c r="B46" s="2" t="e">
        <f>VLOOKUP(A46,'ÖĞRENCİ LİSTSESİ'!A45:D1321,4,0)</f>
        <v>#N/A</v>
      </c>
      <c r="C46" s="2"/>
      <c r="D46" s="2" t="str">
        <f>IFERROR(VLOOKUP(C46,'DERS BİLGİLERİ'!A29:L1047,2,0)," ")</f>
        <v xml:space="preserve"> </v>
      </c>
      <c r="E46" s="2" t="str">
        <f>IFERROR(VLOOKUP($C46,'DERS BİLGİLERİ'!$A28:$L1047,5,0)," ")</f>
        <v xml:space="preserve"> </v>
      </c>
      <c r="F46" s="2"/>
      <c r="G46" s="2" t="str">
        <f>IFERROR(VLOOKUP($C46,'DERS BİLGİLERİ'!$A28:$L1047,8,0)," ")</f>
        <v xml:space="preserve"> </v>
      </c>
      <c r="H46" s="63" t="str">
        <f>IFERROR(VLOOKUP($C46,'DERS BİLGİLERİ'!$A28:$L1047,11,0)," ")</f>
        <v xml:space="preserve"> </v>
      </c>
      <c r="I46" s="66" t="str">
        <f>IFERROR(VLOOKUP($C46,'DERS BİLGİLERİ'!$A28:$L1047,12,0)," ")</f>
        <v xml:space="preserve"> </v>
      </c>
      <c r="J46" s="65" t="str">
        <f>IFERROR(VLOOKUP($C46,'DERS BİLGİLERİ'!$A28:$L1047,13,0)," ")</f>
        <v xml:space="preserve"> </v>
      </c>
    </row>
    <row r="47" spans="2:10" x14ac:dyDescent="0.25">
      <c r="B47" s="2" t="e">
        <f>VLOOKUP(A47,'ÖĞRENCİ LİSTSESİ'!A46:D1322,4,0)</f>
        <v>#N/A</v>
      </c>
      <c r="C47" s="2"/>
      <c r="D47" s="2" t="str">
        <f>IFERROR(VLOOKUP(C47,'DERS BİLGİLERİ'!A30:L1048,2,0)," ")</f>
        <v xml:space="preserve"> </v>
      </c>
      <c r="E47" s="2" t="str">
        <f>IFERROR(VLOOKUP($C47,'DERS BİLGİLERİ'!$A29:$L1048,5,0)," ")</f>
        <v xml:space="preserve"> </v>
      </c>
      <c r="F47" s="2"/>
      <c r="G47" s="2" t="str">
        <f>IFERROR(VLOOKUP($C47,'DERS BİLGİLERİ'!$A29:$L1048,8,0)," ")</f>
        <v xml:space="preserve"> </v>
      </c>
      <c r="H47" s="63" t="str">
        <f>IFERROR(VLOOKUP($C47,'DERS BİLGİLERİ'!$A29:$L1048,11,0)," ")</f>
        <v xml:space="preserve"> </v>
      </c>
      <c r="I47" s="66" t="str">
        <f>IFERROR(VLOOKUP($C47,'DERS BİLGİLERİ'!$A29:$L1048,12,0)," ")</f>
        <v xml:space="preserve"> </v>
      </c>
      <c r="J47" s="65" t="str">
        <f>IFERROR(VLOOKUP($C47,'DERS BİLGİLERİ'!$A29:$L1048,13,0)," ")</f>
        <v xml:space="preserve"> </v>
      </c>
    </row>
    <row r="48" spans="2:10" x14ac:dyDescent="0.25">
      <c r="B48" s="2" t="e">
        <f>VLOOKUP(A48,'ÖĞRENCİ LİSTSESİ'!A47:D1323,4,0)</f>
        <v>#N/A</v>
      </c>
      <c r="C48" s="2"/>
      <c r="D48" s="2" t="str">
        <f>IFERROR(VLOOKUP(C48,'DERS BİLGİLERİ'!A31:L1049,2,0)," ")</f>
        <v xml:space="preserve"> </v>
      </c>
      <c r="E48" s="2" t="str">
        <f>IFERROR(VLOOKUP($C48,'DERS BİLGİLERİ'!$A30:$L1049,5,0)," ")</f>
        <v xml:space="preserve"> </v>
      </c>
      <c r="F48" s="2"/>
      <c r="G48" s="2" t="str">
        <f>IFERROR(VLOOKUP($C48,'DERS BİLGİLERİ'!$A30:$L1049,8,0)," ")</f>
        <v xml:space="preserve"> </v>
      </c>
      <c r="H48" s="63" t="str">
        <f>IFERROR(VLOOKUP($C48,'DERS BİLGİLERİ'!$A30:$L1049,11,0)," ")</f>
        <v xml:space="preserve"> </v>
      </c>
      <c r="I48" s="66" t="str">
        <f>IFERROR(VLOOKUP($C48,'DERS BİLGİLERİ'!$A30:$L1049,12,0)," ")</f>
        <v xml:space="preserve"> </v>
      </c>
      <c r="J48" s="65" t="str">
        <f>IFERROR(VLOOKUP($C48,'DERS BİLGİLERİ'!$A30:$L1049,13,0)," ")</f>
        <v xml:space="preserve"> </v>
      </c>
    </row>
    <row r="49" spans="2:10" x14ac:dyDescent="0.25">
      <c r="B49" s="2" t="e">
        <f>VLOOKUP(A49,'ÖĞRENCİ LİSTSESİ'!A48:D1324,4,0)</f>
        <v>#N/A</v>
      </c>
      <c r="C49" s="2"/>
      <c r="D49" s="2" t="str">
        <f>IFERROR(VLOOKUP(C49,'DERS BİLGİLERİ'!A32:L1050,2,0)," ")</f>
        <v xml:space="preserve"> </v>
      </c>
      <c r="E49" s="2" t="str">
        <f>IFERROR(VLOOKUP($C49,'DERS BİLGİLERİ'!$A31:$L1050,5,0)," ")</f>
        <v xml:space="preserve"> </v>
      </c>
      <c r="F49" s="2"/>
      <c r="G49" s="2" t="str">
        <f>IFERROR(VLOOKUP($C49,'DERS BİLGİLERİ'!$A31:$L1050,8,0)," ")</f>
        <v xml:space="preserve"> </v>
      </c>
      <c r="H49" s="63" t="str">
        <f>IFERROR(VLOOKUP($C49,'DERS BİLGİLERİ'!$A31:$L1050,11,0)," ")</f>
        <v xml:space="preserve"> </v>
      </c>
      <c r="I49" s="66" t="str">
        <f>IFERROR(VLOOKUP($C49,'DERS BİLGİLERİ'!$A31:$L1050,12,0)," ")</f>
        <v xml:space="preserve"> </v>
      </c>
      <c r="J49" s="65" t="str">
        <f>IFERROR(VLOOKUP($C49,'DERS BİLGİLERİ'!$A31:$L1050,13,0)," ")</f>
        <v xml:space="preserve"> </v>
      </c>
    </row>
    <row r="50" spans="2:10" x14ac:dyDescent="0.25">
      <c r="B50" s="2" t="e">
        <f>VLOOKUP(A50,'ÖĞRENCİ LİSTSESİ'!A49:D1325,4,0)</f>
        <v>#N/A</v>
      </c>
      <c r="C50" s="2"/>
      <c r="D50" s="2" t="str">
        <f>IFERROR(VLOOKUP(C50,'DERS BİLGİLERİ'!A33:L1051,2,0)," ")</f>
        <v xml:space="preserve"> </v>
      </c>
      <c r="E50" s="2" t="str">
        <f>IFERROR(VLOOKUP($C50,'DERS BİLGİLERİ'!$A32:$L1051,5,0)," ")</f>
        <v xml:space="preserve"> </v>
      </c>
      <c r="F50" s="2"/>
      <c r="G50" s="2" t="str">
        <f>IFERROR(VLOOKUP($C50,'DERS BİLGİLERİ'!$A32:$L1051,8,0)," ")</f>
        <v xml:space="preserve"> </v>
      </c>
      <c r="H50" s="63" t="str">
        <f>IFERROR(VLOOKUP($C50,'DERS BİLGİLERİ'!$A32:$L1051,11,0)," ")</f>
        <v xml:space="preserve"> </v>
      </c>
      <c r="I50" s="66" t="str">
        <f>IFERROR(VLOOKUP($C50,'DERS BİLGİLERİ'!$A32:$L1051,12,0)," ")</f>
        <v xml:space="preserve"> </v>
      </c>
      <c r="J50" s="65" t="str">
        <f>IFERROR(VLOOKUP($C50,'DERS BİLGİLERİ'!$A32:$L1051,13,0)," ")</f>
        <v xml:space="preserve"> </v>
      </c>
    </row>
    <row r="51" spans="2:10" x14ac:dyDescent="0.25">
      <c r="B51" s="2" t="e">
        <f>VLOOKUP(A51,'ÖĞRENCİ LİSTSESİ'!A50:D1326,4,0)</f>
        <v>#N/A</v>
      </c>
      <c r="C51" s="2"/>
      <c r="D51" s="2" t="str">
        <f>IFERROR(VLOOKUP(C51,'DERS BİLGİLERİ'!A34:L1052,2,0)," ")</f>
        <v xml:space="preserve"> </v>
      </c>
      <c r="E51" s="2" t="str">
        <f>IFERROR(VLOOKUP($C51,'DERS BİLGİLERİ'!$A33:$L1052,5,0)," ")</f>
        <v xml:space="preserve"> </v>
      </c>
      <c r="F51" s="2"/>
      <c r="G51" s="2" t="str">
        <f>IFERROR(VLOOKUP($C51,'DERS BİLGİLERİ'!$A33:$L1052,8,0)," ")</f>
        <v xml:space="preserve"> </v>
      </c>
      <c r="H51" s="63" t="str">
        <f>IFERROR(VLOOKUP($C51,'DERS BİLGİLERİ'!$A33:$L1052,11,0)," ")</f>
        <v xml:space="preserve"> </v>
      </c>
      <c r="I51" s="66" t="str">
        <f>IFERROR(VLOOKUP($C51,'DERS BİLGİLERİ'!$A33:$L1052,12,0)," ")</f>
        <v xml:space="preserve"> </v>
      </c>
      <c r="J51" s="65" t="str">
        <f>IFERROR(VLOOKUP($C51,'DERS BİLGİLERİ'!$A33:$L1052,13,0)," ")</f>
        <v xml:space="preserve"> </v>
      </c>
    </row>
    <row r="52" spans="2:10" x14ac:dyDescent="0.25">
      <c r="B52" s="2" t="e">
        <f>VLOOKUP(A52,'ÖĞRENCİ LİSTSESİ'!A51:D1327,4,0)</f>
        <v>#N/A</v>
      </c>
      <c r="C52" s="2"/>
      <c r="D52" s="2" t="str">
        <f>IFERROR(VLOOKUP(C52,'DERS BİLGİLERİ'!A35:L1053,2,0)," ")</f>
        <v xml:space="preserve"> </v>
      </c>
      <c r="E52" s="2" t="str">
        <f>IFERROR(VLOOKUP($C52,'DERS BİLGİLERİ'!$A34:$L1053,5,0)," ")</f>
        <v xml:space="preserve"> </v>
      </c>
      <c r="F52" s="2"/>
      <c r="G52" s="2" t="str">
        <f>IFERROR(VLOOKUP($C52,'DERS BİLGİLERİ'!$A34:$L1053,8,0)," ")</f>
        <v xml:space="preserve"> </v>
      </c>
      <c r="H52" s="63" t="str">
        <f>IFERROR(VLOOKUP($C52,'DERS BİLGİLERİ'!$A34:$L1053,11,0)," ")</f>
        <v xml:space="preserve"> </v>
      </c>
      <c r="I52" s="66" t="str">
        <f>IFERROR(VLOOKUP($C52,'DERS BİLGİLERİ'!$A34:$L1053,12,0)," ")</f>
        <v xml:space="preserve"> </v>
      </c>
      <c r="J52" s="65" t="str">
        <f>IFERROR(VLOOKUP($C52,'DERS BİLGİLERİ'!$A34:$L1053,13,0)," ")</f>
        <v xml:space="preserve"> </v>
      </c>
    </row>
    <row r="53" spans="2:10" x14ac:dyDescent="0.25">
      <c r="B53" s="2" t="e">
        <f>VLOOKUP(A53,'ÖĞRENCİ LİSTSESİ'!A52:D1328,4,0)</f>
        <v>#N/A</v>
      </c>
      <c r="C53" s="2"/>
      <c r="D53" s="2" t="str">
        <f>IFERROR(VLOOKUP(C53,'DERS BİLGİLERİ'!A36:L1054,2,0)," ")</f>
        <v xml:space="preserve"> </v>
      </c>
      <c r="E53" s="2" t="str">
        <f>IFERROR(VLOOKUP($C53,'DERS BİLGİLERİ'!$A35:$L1054,5,0)," ")</f>
        <v xml:space="preserve"> </v>
      </c>
      <c r="F53" s="2"/>
      <c r="G53" s="2" t="str">
        <f>IFERROR(VLOOKUP($C53,'DERS BİLGİLERİ'!$A35:$L1054,8,0)," ")</f>
        <v xml:space="preserve"> </v>
      </c>
      <c r="H53" s="63" t="str">
        <f>IFERROR(VLOOKUP($C53,'DERS BİLGİLERİ'!$A35:$L1054,11,0)," ")</f>
        <v xml:space="preserve"> </v>
      </c>
      <c r="I53" s="66" t="str">
        <f>IFERROR(VLOOKUP($C53,'DERS BİLGİLERİ'!$A35:$L1054,12,0)," ")</f>
        <v xml:space="preserve"> </v>
      </c>
      <c r="J53" s="65" t="str">
        <f>IFERROR(VLOOKUP($C53,'DERS BİLGİLERİ'!$A35:$L1054,13,0)," ")</f>
        <v xml:space="preserve"> </v>
      </c>
    </row>
    <row r="54" spans="2:10" x14ac:dyDescent="0.25">
      <c r="B54" s="2" t="e">
        <f>VLOOKUP(A54,'ÖĞRENCİ LİSTSESİ'!A53:D1329,4,0)</f>
        <v>#N/A</v>
      </c>
      <c r="C54" s="2"/>
      <c r="D54" s="2" t="str">
        <f>IFERROR(VLOOKUP(C54,'DERS BİLGİLERİ'!A37:L1055,2,0)," ")</f>
        <v xml:space="preserve"> </v>
      </c>
      <c r="E54" s="2" t="str">
        <f>IFERROR(VLOOKUP($C54,'DERS BİLGİLERİ'!$A36:$L1055,5,0)," ")</f>
        <v xml:space="preserve"> </v>
      </c>
      <c r="F54" s="2"/>
      <c r="G54" s="2" t="str">
        <f>IFERROR(VLOOKUP($C54,'DERS BİLGİLERİ'!$A36:$L1055,8,0)," ")</f>
        <v xml:space="preserve"> </v>
      </c>
      <c r="H54" s="63" t="str">
        <f>IFERROR(VLOOKUP($C54,'DERS BİLGİLERİ'!$A36:$L1055,11,0)," ")</f>
        <v xml:space="preserve"> </v>
      </c>
      <c r="I54" s="66" t="str">
        <f>IFERROR(VLOOKUP($C54,'DERS BİLGİLERİ'!$A36:$L1055,12,0)," ")</f>
        <v xml:space="preserve"> </v>
      </c>
      <c r="J54" s="65" t="str">
        <f>IFERROR(VLOOKUP($C54,'DERS BİLGİLERİ'!$A36:$L1055,13,0)," ")</f>
        <v xml:space="preserve"> </v>
      </c>
    </row>
    <row r="55" spans="2:10" x14ac:dyDescent="0.25">
      <c r="B55" s="2" t="e">
        <f>VLOOKUP(A55,'ÖĞRENCİ LİSTSESİ'!A54:D1330,4,0)</f>
        <v>#N/A</v>
      </c>
      <c r="C55" s="2"/>
      <c r="D55" s="2" t="str">
        <f>IFERROR(VLOOKUP(C55,'DERS BİLGİLERİ'!A38:L1056,2,0)," ")</f>
        <v xml:space="preserve"> </v>
      </c>
      <c r="E55" s="2" t="str">
        <f>IFERROR(VLOOKUP($C55,'DERS BİLGİLERİ'!$A37:$L1056,5,0)," ")</f>
        <v xml:space="preserve"> </v>
      </c>
      <c r="F55" s="2"/>
      <c r="G55" s="2" t="str">
        <f>IFERROR(VLOOKUP($C55,'DERS BİLGİLERİ'!$A37:$L1056,8,0)," ")</f>
        <v xml:space="preserve"> </v>
      </c>
      <c r="H55" s="63" t="str">
        <f>IFERROR(VLOOKUP($C55,'DERS BİLGİLERİ'!$A37:$L1056,11,0)," ")</f>
        <v xml:space="preserve"> </v>
      </c>
      <c r="I55" s="66" t="str">
        <f>IFERROR(VLOOKUP($C55,'DERS BİLGİLERİ'!$A37:$L1056,12,0)," ")</f>
        <v xml:space="preserve"> </v>
      </c>
      <c r="J55" s="65" t="str">
        <f>IFERROR(VLOOKUP($C55,'DERS BİLGİLERİ'!$A37:$L1056,13,0)," ")</f>
        <v xml:space="preserve"> </v>
      </c>
    </row>
    <row r="56" spans="2:10" x14ac:dyDescent="0.25">
      <c r="B56" s="2" t="e">
        <f>VLOOKUP(A56,'ÖĞRENCİ LİSTSESİ'!A55:D1331,4,0)</f>
        <v>#N/A</v>
      </c>
      <c r="C56" s="2"/>
      <c r="D56" s="2" t="str">
        <f>IFERROR(VLOOKUP(C56,'DERS BİLGİLERİ'!A39:L1057,2,0)," ")</f>
        <v xml:space="preserve"> </v>
      </c>
      <c r="E56" s="2" t="str">
        <f>IFERROR(VLOOKUP($C56,'DERS BİLGİLERİ'!$A38:$L1057,5,0)," ")</f>
        <v xml:space="preserve"> </v>
      </c>
      <c r="F56" s="2"/>
      <c r="G56" s="2" t="str">
        <f>IFERROR(VLOOKUP($C56,'DERS BİLGİLERİ'!$A38:$L1057,8,0)," ")</f>
        <v xml:space="preserve"> </v>
      </c>
      <c r="H56" s="63" t="str">
        <f>IFERROR(VLOOKUP($C56,'DERS BİLGİLERİ'!$A38:$L1057,11,0)," ")</f>
        <v xml:space="preserve"> </v>
      </c>
      <c r="I56" s="66" t="str">
        <f>IFERROR(VLOOKUP($C56,'DERS BİLGİLERİ'!$A38:$L1057,12,0)," ")</f>
        <v xml:space="preserve"> </v>
      </c>
      <c r="J56" s="65" t="str">
        <f>IFERROR(VLOOKUP($C56,'DERS BİLGİLERİ'!$A38:$L1057,13,0)," ")</f>
        <v xml:space="preserve"> </v>
      </c>
    </row>
    <row r="57" spans="2:10" x14ac:dyDescent="0.25">
      <c r="B57" s="2" t="e">
        <f>VLOOKUP(A57,'ÖĞRENCİ LİSTSESİ'!A56:D1332,4,0)</f>
        <v>#N/A</v>
      </c>
      <c r="C57" s="2"/>
      <c r="D57" s="2" t="str">
        <f>IFERROR(VLOOKUP(C57,'DERS BİLGİLERİ'!A40:L1058,2,0)," ")</f>
        <v xml:space="preserve"> </v>
      </c>
      <c r="E57" s="2" t="str">
        <f>IFERROR(VLOOKUP($C57,'DERS BİLGİLERİ'!$A39:$L1058,5,0)," ")</f>
        <v xml:space="preserve"> </v>
      </c>
      <c r="F57" s="2"/>
      <c r="G57" s="2" t="str">
        <f>IFERROR(VLOOKUP($C57,'DERS BİLGİLERİ'!$A39:$L1058,8,0)," ")</f>
        <v xml:space="preserve"> </v>
      </c>
      <c r="H57" s="63" t="str">
        <f>IFERROR(VLOOKUP($C57,'DERS BİLGİLERİ'!$A39:$L1058,11,0)," ")</f>
        <v xml:space="preserve"> </v>
      </c>
      <c r="I57" s="66" t="str">
        <f>IFERROR(VLOOKUP($C57,'DERS BİLGİLERİ'!$A39:$L1058,12,0)," ")</f>
        <v xml:space="preserve"> </v>
      </c>
      <c r="J57" s="65" t="str">
        <f>IFERROR(VLOOKUP($C57,'DERS BİLGİLERİ'!$A39:$L1058,13,0)," ")</f>
        <v xml:space="preserve"> </v>
      </c>
    </row>
    <row r="58" spans="2:10" x14ac:dyDescent="0.25">
      <c r="B58" s="2" t="e">
        <f>VLOOKUP(A58,'ÖĞRENCİ LİSTSESİ'!A57:D1333,4,0)</f>
        <v>#N/A</v>
      </c>
      <c r="C58" s="2"/>
      <c r="D58" s="2" t="str">
        <f>IFERROR(VLOOKUP(C58,'DERS BİLGİLERİ'!A41:L1059,2,0)," ")</f>
        <v xml:space="preserve"> </v>
      </c>
      <c r="E58" s="2" t="str">
        <f>IFERROR(VLOOKUP($C58,'DERS BİLGİLERİ'!$A40:$L1059,5,0)," ")</f>
        <v xml:space="preserve"> </v>
      </c>
      <c r="F58" s="2"/>
      <c r="G58" s="2" t="str">
        <f>IFERROR(VLOOKUP($C58,'DERS BİLGİLERİ'!$A40:$L1059,8,0)," ")</f>
        <v xml:space="preserve"> </v>
      </c>
      <c r="H58" s="63" t="str">
        <f>IFERROR(VLOOKUP($C58,'DERS BİLGİLERİ'!$A40:$L1059,11,0)," ")</f>
        <v xml:space="preserve"> </v>
      </c>
      <c r="I58" s="66" t="str">
        <f>IFERROR(VLOOKUP($C58,'DERS BİLGİLERİ'!$A40:$L1059,12,0)," ")</f>
        <v xml:space="preserve"> </v>
      </c>
      <c r="J58" s="65" t="str">
        <f>IFERROR(VLOOKUP($C58,'DERS BİLGİLERİ'!$A40:$L1059,13,0)," ")</f>
        <v xml:space="preserve"> </v>
      </c>
    </row>
    <row r="59" spans="2:10" x14ac:dyDescent="0.25">
      <c r="B59" s="2" t="e">
        <f>VLOOKUP(A59,'ÖĞRENCİ LİSTSESİ'!A58:D1334,4,0)</f>
        <v>#N/A</v>
      </c>
      <c r="C59" s="2"/>
      <c r="D59" s="2" t="str">
        <f>IFERROR(VLOOKUP(C59,'DERS BİLGİLERİ'!A42:L1060,2,0)," ")</f>
        <v xml:space="preserve"> </v>
      </c>
      <c r="E59" s="2" t="str">
        <f>IFERROR(VLOOKUP($C59,'DERS BİLGİLERİ'!$A41:$L1060,5,0)," ")</f>
        <v xml:space="preserve"> </v>
      </c>
      <c r="F59" s="2"/>
      <c r="G59" s="2" t="str">
        <f>IFERROR(VLOOKUP($C59,'DERS BİLGİLERİ'!$A41:$L1060,8,0)," ")</f>
        <v xml:space="preserve"> </v>
      </c>
      <c r="H59" s="63" t="str">
        <f>IFERROR(VLOOKUP($C59,'DERS BİLGİLERİ'!$A41:$L1060,11,0)," ")</f>
        <v xml:space="preserve"> </v>
      </c>
      <c r="I59" s="66" t="str">
        <f>IFERROR(VLOOKUP($C59,'DERS BİLGİLERİ'!$A41:$L1060,12,0)," ")</f>
        <v xml:space="preserve"> </v>
      </c>
      <c r="J59" s="65" t="str">
        <f>IFERROR(VLOOKUP($C59,'DERS BİLGİLERİ'!$A41:$L1060,13,0)," ")</f>
        <v xml:space="preserve"> </v>
      </c>
    </row>
    <row r="60" spans="2:10" x14ac:dyDescent="0.25">
      <c r="B60" s="2" t="e">
        <f>VLOOKUP(A60,'ÖĞRENCİ LİSTSESİ'!A59:D1335,4,0)</f>
        <v>#N/A</v>
      </c>
      <c r="C60" s="2"/>
      <c r="D60" s="2" t="str">
        <f>IFERROR(VLOOKUP(C60,'DERS BİLGİLERİ'!A43:L1061,2,0)," ")</f>
        <v xml:space="preserve"> </v>
      </c>
      <c r="E60" s="2" t="str">
        <f>IFERROR(VLOOKUP($C60,'DERS BİLGİLERİ'!$A42:$L1061,5,0)," ")</f>
        <v xml:space="preserve"> </v>
      </c>
      <c r="F60" s="2"/>
      <c r="G60" s="2" t="str">
        <f>IFERROR(VLOOKUP($C60,'DERS BİLGİLERİ'!$A42:$L1061,8,0)," ")</f>
        <v xml:space="preserve"> </v>
      </c>
      <c r="H60" s="63" t="str">
        <f>IFERROR(VLOOKUP($C60,'DERS BİLGİLERİ'!$A42:$L1061,11,0)," ")</f>
        <v xml:space="preserve"> </v>
      </c>
      <c r="I60" s="66" t="str">
        <f>IFERROR(VLOOKUP($C60,'DERS BİLGİLERİ'!$A42:$L1061,12,0)," ")</f>
        <v xml:space="preserve"> </v>
      </c>
      <c r="J60" s="65" t="str">
        <f>IFERROR(VLOOKUP($C60,'DERS BİLGİLERİ'!$A42:$L1061,13,0)," ")</f>
        <v xml:space="preserve"> </v>
      </c>
    </row>
    <row r="61" spans="2:10" x14ac:dyDescent="0.25">
      <c r="B61" s="2" t="e">
        <f>VLOOKUP(A61,'ÖĞRENCİ LİSTSESİ'!A60:D1336,4,0)</f>
        <v>#N/A</v>
      </c>
      <c r="C61" s="2"/>
      <c r="D61" s="2" t="str">
        <f>IFERROR(VLOOKUP(C61,'DERS BİLGİLERİ'!A44:L1062,2,0)," ")</f>
        <v xml:space="preserve"> </v>
      </c>
      <c r="E61" s="2" t="str">
        <f>IFERROR(VLOOKUP($C61,'DERS BİLGİLERİ'!$A43:$L1062,5,0)," ")</f>
        <v xml:space="preserve"> </v>
      </c>
      <c r="F61" s="2"/>
      <c r="G61" s="2" t="str">
        <f>IFERROR(VLOOKUP($C61,'DERS BİLGİLERİ'!$A43:$L1062,8,0)," ")</f>
        <v xml:space="preserve"> </v>
      </c>
      <c r="H61" s="63" t="str">
        <f>IFERROR(VLOOKUP($C61,'DERS BİLGİLERİ'!$A43:$L1062,11,0)," ")</f>
        <v xml:space="preserve"> </v>
      </c>
      <c r="I61" s="66" t="str">
        <f>IFERROR(VLOOKUP($C61,'DERS BİLGİLERİ'!$A43:$L1062,12,0)," ")</f>
        <v xml:space="preserve"> </v>
      </c>
      <c r="J61" s="65" t="str">
        <f>IFERROR(VLOOKUP($C61,'DERS BİLGİLERİ'!$A43:$L1062,13,0)," ")</f>
        <v xml:space="preserve"> </v>
      </c>
    </row>
    <row r="62" spans="2:10" x14ac:dyDescent="0.25">
      <c r="B62" s="2" t="e">
        <f>VLOOKUP(A62,'ÖĞRENCİ LİSTSESİ'!A61:D1337,4,0)</f>
        <v>#N/A</v>
      </c>
      <c r="C62" s="2"/>
      <c r="D62" s="2" t="str">
        <f>IFERROR(VLOOKUP(C62,'DERS BİLGİLERİ'!A45:L1063,2,0)," ")</f>
        <v xml:space="preserve"> </v>
      </c>
      <c r="E62" s="2" t="str">
        <f>IFERROR(VLOOKUP($C62,'DERS BİLGİLERİ'!$A44:$L1063,5,0)," ")</f>
        <v xml:space="preserve"> </v>
      </c>
      <c r="F62" s="2"/>
      <c r="G62" s="2" t="str">
        <f>IFERROR(VLOOKUP($C62,'DERS BİLGİLERİ'!$A44:$L1063,8,0)," ")</f>
        <v xml:space="preserve"> </v>
      </c>
      <c r="H62" s="63" t="str">
        <f>IFERROR(VLOOKUP($C62,'DERS BİLGİLERİ'!$A44:$L1063,11,0)," ")</f>
        <v xml:space="preserve"> </v>
      </c>
      <c r="I62" s="66" t="str">
        <f>IFERROR(VLOOKUP($C62,'DERS BİLGİLERİ'!$A44:$L1063,12,0)," ")</f>
        <v xml:space="preserve"> </v>
      </c>
      <c r="J62" s="65" t="str">
        <f>IFERROR(VLOOKUP($C62,'DERS BİLGİLERİ'!$A44:$L1063,13,0)," ")</f>
        <v xml:space="preserve"> </v>
      </c>
    </row>
    <row r="63" spans="2:10" x14ac:dyDescent="0.25">
      <c r="B63" s="2" t="e">
        <f>VLOOKUP(A63,'ÖĞRENCİ LİSTSESİ'!A62:D1338,4,0)</f>
        <v>#N/A</v>
      </c>
      <c r="C63" s="2"/>
      <c r="D63" s="2" t="str">
        <f>IFERROR(VLOOKUP(C63,'DERS BİLGİLERİ'!A46:L1064,2,0)," ")</f>
        <v xml:space="preserve"> </v>
      </c>
      <c r="E63" s="2" t="str">
        <f>IFERROR(VLOOKUP($C63,'DERS BİLGİLERİ'!$A45:$L1064,5,0)," ")</f>
        <v xml:space="preserve"> </v>
      </c>
      <c r="F63" s="2"/>
      <c r="G63" s="2" t="str">
        <f>IFERROR(VLOOKUP($C63,'DERS BİLGİLERİ'!$A45:$L1064,8,0)," ")</f>
        <v xml:space="preserve"> </v>
      </c>
      <c r="H63" s="63" t="str">
        <f>IFERROR(VLOOKUP($C63,'DERS BİLGİLERİ'!$A45:$L1064,11,0)," ")</f>
        <v xml:space="preserve"> </v>
      </c>
      <c r="I63" s="66" t="str">
        <f>IFERROR(VLOOKUP($C63,'DERS BİLGİLERİ'!$A45:$L1064,12,0)," ")</f>
        <v xml:space="preserve"> </v>
      </c>
      <c r="J63" s="65" t="str">
        <f>IFERROR(VLOOKUP($C63,'DERS BİLGİLERİ'!$A45:$L1064,13,0)," ")</f>
        <v xml:space="preserve"> </v>
      </c>
    </row>
    <row r="64" spans="2:10" x14ac:dyDescent="0.25">
      <c r="B64" s="2" t="e">
        <f>VLOOKUP(A64,'ÖĞRENCİ LİSTSESİ'!A63:D1339,4,0)</f>
        <v>#N/A</v>
      </c>
      <c r="C64" s="2"/>
      <c r="D64" s="2" t="str">
        <f>IFERROR(VLOOKUP(C64,'DERS BİLGİLERİ'!A47:L1065,2,0)," ")</f>
        <v xml:space="preserve"> </v>
      </c>
      <c r="E64" s="2" t="str">
        <f>IFERROR(VLOOKUP($C64,'DERS BİLGİLERİ'!$A46:$L1065,5,0)," ")</f>
        <v xml:space="preserve"> </v>
      </c>
      <c r="F64" s="2"/>
      <c r="G64" s="2" t="str">
        <f>IFERROR(VLOOKUP($C64,'DERS BİLGİLERİ'!$A46:$L1065,8,0)," ")</f>
        <v xml:space="preserve"> </v>
      </c>
      <c r="H64" s="63" t="str">
        <f>IFERROR(VLOOKUP($C64,'DERS BİLGİLERİ'!$A46:$L1065,11,0)," ")</f>
        <v xml:space="preserve"> </v>
      </c>
      <c r="I64" s="66" t="str">
        <f>IFERROR(VLOOKUP($C64,'DERS BİLGİLERİ'!$A46:$L1065,12,0)," ")</f>
        <v xml:space="preserve"> </v>
      </c>
      <c r="J64" s="65" t="str">
        <f>IFERROR(VLOOKUP($C64,'DERS BİLGİLERİ'!$A46:$L1065,13,0)," ")</f>
        <v xml:space="preserve"> </v>
      </c>
    </row>
    <row r="65" spans="2:10" x14ac:dyDescent="0.25">
      <c r="B65" s="2" t="e">
        <f>VLOOKUP(A65,'ÖĞRENCİ LİSTSESİ'!A64:D1340,4,0)</f>
        <v>#N/A</v>
      </c>
      <c r="C65" s="2"/>
      <c r="D65" s="2" t="str">
        <f>IFERROR(VLOOKUP(C65,'DERS BİLGİLERİ'!A48:L1066,2,0)," ")</f>
        <v xml:space="preserve"> </v>
      </c>
      <c r="E65" s="2" t="str">
        <f>IFERROR(VLOOKUP($C65,'DERS BİLGİLERİ'!$A47:$L1066,5,0)," ")</f>
        <v xml:space="preserve"> </v>
      </c>
      <c r="F65" s="2"/>
      <c r="G65" s="2" t="str">
        <f>IFERROR(VLOOKUP($C65,'DERS BİLGİLERİ'!$A47:$L1066,8,0)," ")</f>
        <v xml:space="preserve"> </v>
      </c>
      <c r="H65" s="63" t="str">
        <f>IFERROR(VLOOKUP($C65,'DERS BİLGİLERİ'!$A47:$L1066,11,0)," ")</f>
        <v xml:space="preserve"> </v>
      </c>
      <c r="I65" s="66" t="str">
        <f>IFERROR(VLOOKUP($C65,'DERS BİLGİLERİ'!$A47:$L1066,12,0)," ")</f>
        <v xml:space="preserve"> </v>
      </c>
      <c r="J65" s="65" t="str">
        <f>IFERROR(VLOOKUP($C65,'DERS BİLGİLERİ'!$A47:$L1066,13,0)," ")</f>
        <v xml:space="preserve"> </v>
      </c>
    </row>
    <row r="66" spans="2:10" x14ac:dyDescent="0.25">
      <c r="B66" s="2" t="e">
        <f>VLOOKUP(A66,'ÖĞRENCİ LİSTSESİ'!A65:D1341,4,0)</f>
        <v>#N/A</v>
      </c>
      <c r="C66" s="2"/>
      <c r="D66" s="2" t="str">
        <f>IFERROR(VLOOKUP(C66,'DERS BİLGİLERİ'!A49:L1067,2,0)," ")</f>
        <v xml:space="preserve"> </v>
      </c>
      <c r="E66" s="2" t="str">
        <f>IFERROR(VLOOKUP($C66,'DERS BİLGİLERİ'!$A48:$L1067,5,0)," ")</f>
        <v xml:space="preserve"> </v>
      </c>
      <c r="F66" s="2"/>
      <c r="G66" s="2" t="str">
        <f>IFERROR(VLOOKUP($C66,'DERS BİLGİLERİ'!$A48:$L1067,8,0)," ")</f>
        <v xml:space="preserve"> </v>
      </c>
      <c r="H66" s="63" t="str">
        <f>IFERROR(VLOOKUP($C66,'DERS BİLGİLERİ'!$A48:$L1067,11,0)," ")</f>
        <v xml:space="preserve"> </v>
      </c>
      <c r="I66" s="66" t="str">
        <f>IFERROR(VLOOKUP($C66,'DERS BİLGİLERİ'!$A48:$L1067,12,0)," ")</f>
        <v xml:space="preserve"> </v>
      </c>
      <c r="J66" s="65" t="str">
        <f>IFERROR(VLOOKUP($C66,'DERS BİLGİLERİ'!$A48:$L1067,13,0)," ")</f>
        <v xml:space="preserve"> </v>
      </c>
    </row>
    <row r="67" spans="2:10" x14ac:dyDescent="0.25">
      <c r="B67" s="2" t="e">
        <f>VLOOKUP(A67,'ÖĞRENCİ LİSTSESİ'!A66:D1342,4,0)</f>
        <v>#N/A</v>
      </c>
      <c r="C67" s="2"/>
      <c r="D67" s="2" t="str">
        <f>IFERROR(VLOOKUP(C67,'DERS BİLGİLERİ'!A50:L1068,2,0)," ")</f>
        <v xml:space="preserve"> </v>
      </c>
      <c r="E67" s="2" t="str">
        <f>IFERROR(VLOOKUP($C67,'DERS BİLGİLERİ'!$A49:$L1068,5,0)," ")</f>
        <v xml:space="preserve"> </v>
      </c>
      <c r="F67" s="2"/>
      <c r="G67" s="2" t="str">
        <f>IFERROR(VLOOKUP($C67,'DERS BİLGİLERİ'!$A49:$L1068,8,0)," ")</f>
        <v xml:space="preserve"> </v>
      </c>
      <c r="H67" s="63" t="str">
        <f>IFERROR(VLOOKUP($C67,'DERS BİLGİLERİ'!$A49:$L1068,11,0)," ")</f>
        <v xml:space="preserve"> </v>
      </c>
      <c r="I67" s="66" t="str">
        <f>IFERROR(VLOOKUP($C67,'DERS BİLGİLERİ'!$A49:$L1068,12,0)," ")</f>
        <v xml:space="preserve"> </v>
      </c>
      <c r="J67" s="65" t="str">
        <f>IFERROR(VLOOKUP($C67,'DERS BİLGİLERİ'!$A49:$L1068,13,0)," ")</f>
        <v xml:space="preserve"> </v>
      </c>
    </row>
    <row r="68" spans="2:10" x14ac:dyDescent="0.25">
      <c r="B68" s="2" t="e">
        <f>VLOOKUP(A68,'ÖĞRENCİ LİSTSESİ'!A67:D1343,4,0)</f>
        <v>#N/A</v>
      </c>
      <c r="C68" s="2"/>
      <c r="D68" s="2" t="str">
        <f>IFERROR(VLOOKUP(C68,'DERS BİLGİLERİ'!A51:L1069,2,0)," ")</f>
        <v xml:space="preserve"> </v>
      </c>
      <c r="E68" s="2" t="str">
        <f>IFERROR(VLOOKUP($C68,'DERS BİLGİLERİ'!$A50:$L1069,5,0)," ")</f>
        <v xml:space="preserve"> </v>
      </c>
      <c r="F68" s="2"/>
      <c r="G68" s="2" t="str">
        <f>IFERROR(VLOOKUP($C68,'DERS BİLGİLERİ'!$A50:$L1069,8,0)," ")</f>
        <v xml:space="preserve"> </v>
      </c>
      <c r="H68" s="63" t="str">
        <f>IFERROR(VLOOKUP($C68,'DERS BİLGİLERİ'!$A50:$L1069,11,0)," ")</f>
        <v xml:space="preserve"> </v>
      </c>
      <c r="I68" s="66" t="str">
        <f>IFERROR(VLOOKUP($C68,'DERS BİLGİLERİ'!$A50:$L1069,12,0)," ")</f>
        <v xml:space="preserve"> </v>
      </c>
      <c r="J68" s="65" t="str">
        <f>IFERROR(VLOOKUP($C68,'DERS BİLGİLERİ'!$A50:$L1069,13,0)," ")</f>
        <v xml:space="preserve"> </v>
      </c>
    </row>
    <row r="69" spans="2:10" x14ac:dyDescent="0.25">
      <c r="B69" s="2" t="e">
        <f>VLOOKUP(A69,'ÖĞRENCİ LİSTSESİ'!A68:D1344,4,0)</f>
        <v>#N/A</v>
      </c>
      <c r="C69" s="2"/>
      <c r="D69" s="2" t="str">
        <f>IFERROR(VLOOKUP(C69,'DERS BİLGİLERİ'!A52:L1070,2,0)," ")</f>
        <v xml:space="preserve"> </v>
      </c>
      <c r="E69" s="2" t="str">
        <f>IFERROR(VLOOKUP($C69,'DERS BİLGİLERİ'!$A51:$L1070,5,0)," ")</f>
        <v xml:space="preserve"> </v>
      </c>
      <c r="F69" s="2"/>
      <c r="G69" s="2" t="str">
        <f>IFERROR(VLOOKUP($C69,'DERS BİLGİLERİ'!$A51:$L1070,8,0)," ")</f>
        <v xml:space="preserve"> </v>
      </c>
      <c r="H69" s="63" t="str">
        <f>IFERROR(VLOOKUP($C69,'DERS BİLGİLERİ'!$A51:$L1070,11,0)," ")</f>
        <v xml:space="preserve"> </v>
      </c>
      <c r="I69" s="66" t="str">
        <f>IFERROR(VLOOKUP($C69,'DERS BİLGİLERİ'!$A51:$L1070,12,0)," ")</f>
        <v xml:space="preserve"> </v>
      </c>
      <c r="J69" s="65" t="str">
        <f>IFERROR(VLOOKUP($C69,'DERS BİLGİLERİ'!$A51:$L1070,13,0)," ")</f>
        <v xml:space="preserve"> </v>
      </c>
    </row>
    <row r="70" spans="2:10" x14ac:dyDescent="0.25">
      <c r="B70" s="2" t="e">
        <f>VLOOKUP(A70,'ÖĞRENCİ LİSTSESİ'!A69:D1345,4,0)</f>
        <v>#N/A</v>
      </c>
      <c r="C70" s="2"/>
      <c r="D70" s="2" t="str">
        <f>IFERROR(VLOOKUP(C70,'DERS BİLGİLERİ'!A53:L1071,2,0)," ")</f>
        <v xml:space="preserve"> </v>
      </c>
      <c r="E70" s="2" t="str">
        <f>IFERROR(VLOOKUP($C70,'DERS BİLGİLERİ'!$A52:$L1071,5,0)," ")</f>
        <v xml:space="preserve"> </v>
      </c>
      <c r="F70" s="2"/>
      <c r="G70" s="2" t="str">
        <f>IFERROR(VLOOKUP($C70,'DERS BİLGİLERİ'!$A52:$L1071,8,0)," ")</f>
        <v xml:space="preserve"> </v>
      </c>
      <c r="H70" s="63" t="str">
        <f>IFERROR(VLOOKUP($C70,'DERS BİLGİLERİ'!$A52:$L1071,11,0)," ")</f>
        <v xml:space="preserve"> </v>
      </c>
      <c r="I70" s="66" t="str">
        <f>IFERROR(VLOOKUP($C70,'DERS BİLGİLERİ'!$A52:$L1071,12,0)," ")</f>
        <v xml:space="preserve"> </v>
      </c>
      <c r="J70" s="65" t="str">
        <f>IFERROR(VLOOKUP($C70,'DERS BİLGİLERİ'!$A52:$L1071,13,0)," ")</f>
        <v xml:space="preserve"> </v>
      </c>
    </row>
  </sheetData>
  <autoFilter ref="A1:J20">
    <sortState ref="A2:J20">
      <sortCondition ref="G1"/>
    </sortState>
  </autoFilter>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'EK BİLGİ'!$A$1:$A$2</xm:f>
          </x14:formula1>
          <xm:sqref>F20:F70</xm:sqref>
        </x14:dataValidation>
        <x14:dataValidation type="list" allowBlank="1" showInputMessage="1" showErrorMessage="1" error="BU SINAVA DD VE DC NOTU OLAN DERSLER İÇİN GİRİLİR.">
          <x14:formula1>
            <xm:f>'EK BİLGİ'!$A$1:$A$2</xm:f>
          </x14:formula1>
          <xm:sqref>F2:F19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G30"/>
  <sheetViews>
    <sheetView zoomScaleNormal="100" workbookViewId="0">
      <selection activeCell="I5" sqref="I5"/>
    </sheetView>
  </sheetViews>
  <sheetFormatPr defaultRowHeight="15" x14ac:dyDescent="0.25"/>
  <cols>
    <col min="1" max="1" width="3" style="192" customWidth="1"/>
    <col min="2" max="2" width="9.140625" customWidth="1"/>
    <col min="3" max="3" width="23.5703125" customWidth="1"/>
    <col min="4" max="4" width="12.42578125" customWidth="1"/>
    <col min="5" max="5" width="13.28515625" customWidth="1"/>
    <col min="6" max="6" width="40" style="33" customWidth="1"/>
    <col min="7" max="7" width="4.85546875" style="33" hidden="1" customWidth="1"/>
  </cols>
  <sheetData>
    <row r="1" spans="2:7" x14ac:dyDescent="0.25">
      <c r="B1" s="152" t="s">
        <v>2906</v>
      </c>
      <c r="C1" s="153"/>
      <c r="D1" s="153"/>
      <c r="E1" s="153"/>
      <c r="F1" s="154"/>
    </row>
    <row r="2" spans="2:7" x14ac:dyDescent="0.25">
      <c r="B2" s="155" t="s">
        <v>2907</v>
      </c>
      <c r="C2" s="156"/>
      <c r="D2" s="156"/>
      <c r="E2" s="156"/>
      <c r="F2" s="157"/>
    </row>
    <row r="3" spans="2:7" ht="142.5" customHeight="1" x14ac:dyDescent="0.25">
      <c r="B3" s="191" t="s">
        <v>4037</v>
      </c>
      <c r="C3" s="158"/>
      <c r="D3" s="158"/>
      <c r="E3" s="158"/>
      <c r="F3" s="159"/>
    </row>
    <row r="4" spans="2:7" x14ac:dyDescent="0.25">
      <c r="B4" s="51"/>
      <c r="C4" s="86"/>
      <c r="D4" s="52"/>
      <c r="E4" s="52"/>
      <c r="F4" s="87">
        <f ca="1">TODAY()</f>
        <v>43851</v>
      </c>
    </row>
    <row r="5" spans="2:7" x14ac:dyDescent="0.25">
      <c r="B5" s="167" t="s">
        <v>2274</v>
      </c>
      <c r="C5" s="168"/>
      <c r="D5" s="170" t="s">
        <v>4033</v>
      </c>
      <c r="E5" s="171"/>
      <c r="F5" s="88" t="s">
        <v>2275</v>
      </c>
    </row>
    <row r="6" spans="2:7" ht="22.5" customHeight="1" x14ac:dyDescent="0.25">
      <c r="B6" s="169"/>
      <c r="C6" s="161"/>
      <c r="D6" s="172"/>
      <c r="E6" s="173"/>
      <c r="F6" s="129" t="b">
        <f>IF(G6="289","BAHÇE TARIMI",IF(G6="686","BANKACILIK VE SİGORTACILIK",IF(G6="687","BANKACILIK VE SİGORTACILIK İ.Ö",IF(G6="688","BİLGİSAYAR PROGRAMCILIĞI",IF(G6="689","BİLGİSAYAR PROGRAMCILIĞI İ.Ö",IF(G6="698","BÜRO YÖNETİMİ VE YÖNETİCİ ASİSTANLIĞI",IF(G6="699","BÜRO YÖNETİMİ VE YÖNETİCİ ASİSTANLIĞI İ,Ö.",IF(G6="211","MOBİLYA VE DEKORASYON",IF(G6="691","MUHASEBE VE VERGİ UYGULAMALARI İ.Ö",IF(G6="690","MUHASEBE VE VERGİ UYGULAMALARI",IF(G6="209","TOHUMCULUK",IF(G6="199","YEREL YÖNETİMLER"))))))))))))</f>
        <v>0</v>
      </c>
      <c r="G6" s="33" t="str">
        <f>MID(B6,5,3)</f>
        <v/>
      </c>
    </row>
    <row r="7" spans="2:7" ht="36" customHeight="1" x14ac:dyDescent="0.25">
      <c r="B7" s="130" t="s">
        <v>4032</v>
      </c>
      <c r="C7" s="160" t="e">
        <f>(VLOOKUP(B6,'ÖĞRENCİ LİSTSESİ'!$A$2:$D1277,2,0))</f>
        <v>#N/A</v>
      </c>
      <c r="D7" s="161"/>
      <c r="E7" s="160" t="e">
        <f>(VLOOKUP(B6,'ÖĞRENCİ LİSTSESİ'!$A$2:$D1277,3,0))</f>
        <v>#N/A</v>
      </c>
      <c r="F7" s="161"/>
    </row>
    <row r="8" spans="2:7" ht="24" customHeight="1" x14ac:dyDescent="0.25">
      <c r="B8" s="90" t="s">
        <v>2909</v>
      </c>
      <c r="C8" s="162" t="s">
        <v>4036</v>
      </c>
      <c r="D8" s="163"/>
      <c r="E8" s="163"/>
      <c r="F8" s="164"/>
    </row>
    <row r="9" spans="2:7" ht="24" customHeight="1" x14ac:dyDescent="0.25">
      <c r="B9" s="90" t="s">
        <v>2910</v>
      </c>
      <c r="C9" s="166" t="s">
        <v>4035</v>
      </c>
      <c r="D9" s="166"/>
      <c r="E9" s="72" t="s">
        <v>2911</v>
      </c>
      <c r="F9" s="89" t="s">
        <v>2167</v>
      </c>
    </row>
    <row r="10" spans="2:7" x14ac:dyDescent="0.25">
      <c r="B10" s="93" t="s">
        <v>775</v>
      </c>
      <c r="C10" s="81" t="s">
        <v>61</v>
      </c>
      <c r="D10" s="81" t="s">
        <v>63</v>
      </c>
      <c r="E10" s="81" t="s">
        <v>822</v>
      </c>
      <c r="F10" s="88" t="s">
        <v>823</v>
      </c>
      <c r="G10"/>
    </row>
    <row r="11" spans="2:7" x14ac:dyDescent="0.25">
      <c r="B11" s="91">
        <f>'NOT HESAPLAMA'!A6</f>
        <v>0</v>
      </c>
      <c r="C11" s="10" t="str">
        <f>IFERROR(VLOOKUP(B11,'DERS BİLGİLERİ'!A2:L1020,2,0)," ")</f>
        <v xml:space="preserve"> </v>
      </c>
      <c r="D11" s="72" t="str">
        <f>IFERROR(VLOOKUP($B11,'DERS BİLGİLERİ'!$A1:$L1020,5,0)," ")</f>
        <v xml:space="preserve"> </v>
      </c>
      <c r="E11" s="72">
        <f>'NOT HESAPLAMA'!D6</f>
        <v>0</v>
      </c>
      <c r="F11" s="92" t="str">
        <f>IFERROR(VLOOKUP($B11,'DERS BİLGİLERİ'!$A1:$L1020,8,0)," ")</f>
        <v xml:space="preserve"> </v>
      </c>
      <c r="G11"/>
    </row>
    <row r="12" spans="2:7" x14ac:dyDescent="0.25">
      <c r="B12" s="91">
        <f>'NOT HESAPLAMA'!A7</f>
        <v>0</v>
      </c>
      <c r="C12" s="10" t="str">
        <f>IFERROR(VLOOKUP(B12,'DERS BİLGİLERİ'!A3:L1021,2,0)," ")</f>
        <v xml:space="preserve"> </v>
      </c>
      <c r="D12" s="72" t="str">
        <f>IFERROR(VLOOKUP($B12,'DERS BİLGİLERİ'!$A2:$L1021,5,0)," ")</f>
        <v xml:space="preserve"> </v>
      </c>
      <c r="E12" s="94">
        <f>'NOT HESAPLAMA'!D7</f>
        <v>0</v>
      </c>
      <c r="F12" s="92" t="str">
        <f>IFERROR(VLOOKUP($B12,'DERS BİLGİLERİ'!$A2:$L1021,8,0)," ")</f>
        <v xml:space="preserve"> </v>
      </c>
      <c r="G12"/>
    </row>
    <row r="13" spans="2:7" x14ac:dyDescent="0.25">
      <c r="B13" s="91">
        <f>'NOT HESAPLAMA'!A8</f>
        <v>0</v>
      </c>
      <c r="C13" s="10" t="str">
        <f>IFERROR(VLOOKUP(B13,'DERS BİLGİLERİ'!A4:L1022,2,0)," ")</f>
        <v xml:space="preserve"> </v>
      </c>
      <c r="D13" s="72" t="str">
        <f>IFERROR(VLOOKUP($B13,'DERS BİLGİLERİ'!$A3:$L1022,5,0)," ")</f>
        <v xml:space="preserve"> </v>
      </c>
      <c r="E13" s="94">
        <f>'NOT HESAPLAMA'!D8</f>
        <v>0</v>
      </c>
      <c r="F13" s="92" t="str">
        <f>IFERROR(VLOOKUP($B13,'DERS BİLGİLERİ'!$A3:$L1022,8,0)," ")</f>
        <v xml:space="preserve"> </v>
      </c>
      <c r="G13"/>
    </row>
    <row r="14" spans="2:7" x14ac:dyDescent="0.25">
      <c r="B14" s="91">
        <f>'NOT HESAPLAMA'!A9</f>
        <v>0</v>
      </c>
      <c r="C14" s="10" t="str">
        <f>IFERROR(VLOOKUP(B14,'DERS BİLGİLERİ'!A5:L1023,2,0)," ")</f>
        <v xml:space="preserve"> </v>
      </c>
      <c r="D14" s="72" t="str">
        <f>IFERROR(VLOOKUP($B14,'DERS BİLGİLERİ'!$A4:$L1023,5,0)," ")</f>
        <v xml:space="preserve"> </v>
      </c>
      <c r="E14" s="94">
        <f>'NOT HESAPLAMA'!D9</f>
        <v>0</v>
      </c>
      <c r="F14" s="92" t="str">
        <f>IFERROR(VLOOKUP($B14,'DERS BİLGİLERİ'!$A4:$L1023,8,0)," ")</f>
        <v xml:space="preserve"> </v>
      </c>
      <c r="G14"/>
    </row>
    <row r="15" spans="2:7" x14ac:dyDescent="0.25">
      <c r="B15" s="91">
        <f>'NOT HESAPLAMA'!A10</f>
        <v>0</v>
      </c>
      <c r="C15" s="10" t="str">
        <f>IFERROR(VLOOKUP(B15,'DERS BİLGİLERİ'!A6:L1024,2,0)," ")</f>
        <v xml:space="preserve"> </v>
      </c>
      <c r="D15" s="72" t="str">
        <f>IFERROR(VLOOKUP($B15,'DERS BİLGİLERİ'!$A5:$L1024,5,0)," ")</f>
        <v xml:space="preserve"> </v>
      </c>
      <c r="E15" s="94">
        <f>'NOT HESAPLAMA'!D10</f>
        <v>0</v>
      </c>
      <c r="F15" s="92" t="str">
        <f>IFERROR(VLOOKUP($B15,'DERS BİLGİLERİ'!$A5:$L1024,8,0)," ")</f>
        <v xml:space="preserve"> </v>
      </c>
      <c r="G15"/>
    </row>
    <row r="16" spans="2:7" x14ac:dyDescent="0.25">
      <c r="B16" s="91">
        <f>'NOT HESAPLAMA'!A11</f>
        <v>0</v>
      </c>
      <c r="C16" s="10" t="str">
        <f>IFERROR(VLOOKUP(B16,'DERS BİLGİLERİ'!A7:L1025,2,0)," ")</f>
        <v xml:space="preserve"> </v>
      </c>
      <c r="D16" s="72" t="str">
        <f>IFERROR(VLOOKUP($B16,'DERS BİLGİLERİ'!$A6:$L1025,5,0)," ")</f>
        <v xml:space="preserve"> </v>
      </c>
      <c r="E16" s="94">
        <f>'NOT HESAPLAMA'!D11</f>
        <v>0</v>
      </c>
      <c r="F16" s="92" t="str">
        <f>IFERROR(VLOOKUP($B16,'DERS BİLGİLERİ'!$A6:$L1025,8,0)," ")</f>
        <v xml:space="preserve"> </v>
      </c>
      <c r="G16"/>
    </row>
    <row r="17" spans="2:7" x14ac:dyDescent="0.25">
      <c r="B17" s="91">
        <f>'NOT HESAPLAMA'!A12</f>
        <v>0</v>
      </c>
      <c r="C17" s="10" t="str">
        <f>IFERROR(VLOOKUP(B17,'DERS BİLGİLERİ'!A8:L1026,2,0)," ")</f>
        <v xml:space="preserve"> </v>
      </c>
      <c r="D17" s="72" t="str">
        <f>IFERROR(VLOOKUP($B17,'DERS BİLGİLERİ'!$A7:$L1026,5,0)," ")</f>
        <v xml:space="preserve"> </v>
      </c>
      <c r="E17" s="94">
        <f>'NOT HESAPLAMA'!D12</f>
        <v>0</v>
      </c>
      <c r="F17" s="92" t="str">
        <f>IFERROR(VLOOKUP($B17,'DERS BİLGİLERİ'!$A7:$L1026,8,0)," ")</f>
        <v xml:space="preserve"> </v>
      </c>
      <c r="G17"/>
    </row>
    <row r="18" spans="2:7" x14ac:dyDescent="0.25">
      <c r="B18" s="91">
        <f>'NOT HESAPLAMA'!A13</f>
        <v>0</v>
      </c>
      <c r="C18" s="10" t="str">
        <f>IFERROR(VLOOKUP(B18,'DERS BİLGİLERİ'!A9:L1027,2,0)," ")</f>
        <v xml:space="preserve"> </v>
      </c>
      <c r="D18" s="72" t="str">
        <f>IFERROR(VLOOKUP($B18,'DERS BİLGİLERİ'!$A8:$L1027,5,0)," ")</f>
        <v xml:space="preserve"> </v>
      </c>
      <c r="E18" s="94">
        <f>'NOT HESAPLAMA'!D13</f>
        <v>0</v>
      </c>
      <c r="F18" s="92" t="str">
        <f>IFERROR(VLOOKUP($B18,'DERS BİLGİLERİ'!$A8:$L1027,8,0)," ")</f>
        <v xml:space="preserve"> </v>
      </c>
      <c r="G18"/>
    </row>
    <row r="19" spans="2:7" x14ac:dyDescent="0.25">
      <c r="B19" s="91">
        <f>'NOT HESAPLAMA'!A14</f>
        <v>0</v>
      </c>
      <c r="C19" s="10" t="str">
        <f ca="1">IFERROR(B5ÜŞEYARA(B19,'DERS BİLGİLERİ'!A10:L1028,2,0)," ")</f>
        <v xml:space="preserve"> </v>
      </c>
      <c r="D19" s="72" t="str">
        <f>IFERROR(VLOOKUP($B19,'DERS BİLGİLERİ'!$A9:$L1028,5,0)," ")</f>
        <v xml:space="preserve"> </v>
      </c>
      <c r="E19" s="94">
        <f>'NOT HESAPLAMA'!D14</f>
        <v>0</v>
      </c>
      <c r="F19" s="92" t="str">
        <f>IFERROR(VLOOKUP($B19,'DERS BİLGİLERİ'!$A9:$L1028,8,0)," ")</f>
        <v xml:space="preserve"> </v>
      </c>
      <c r="G19"/>
    </row>
    <row r="20" spans="2:7" x14ac:dyDescent="0.25">
      <c r="B20" s="91">
        <f>'NOT HESAPLAMA'!A15</f>
        <v>0</v>
      </c>
      <c r="C20" s="10" t="str">
        <f>IFERROR(VLOOKUP(B20,'DERS BİLGİLERİ'!A11:L1029,2,0)," ")</f>
        <v xml:space="preserve"> </v>
      </c>
      <c r="D20" s="72" t="str">
        <f>IFERROR(VLOOKUP($B20,'DERS BİLGİLERİ'!$A10:$L1029,5,0)," ")</f>
        <v xml:space="preserve"> </v>
      </c>
      <c r="E20" s="94">
        <f>'NOT HESAPLAMA'!D15</f>
        <v>0</v>
      </c>
      <c r="F20" s="92" t="str">
        <f>IFERROR(VLOOKUP($B20,'DERS BİLGİLERİ'!$A10:$L1029,8,0)," ")</f>
        <v xml:space="preserve"> </v>
      </c>
      <c r="G20"/>
    </row>
    <row r="21" spans="2:7" x14ac:dyDescent="0.25">
      <c r="B21" s="91">
        <f>'NOT HESAPLAMA'!A16</f>
        <v>0</v>
      </c>
      <c r="C21" s="10" t="str">
        <f>IFERROR(VLOOKUP(B21,'DERS BİLGİLERİ'!A12:L1030,2,0)," ")</f>
        <v xml:space="preserve"> </v>
      </c>
      <c r="D21" s="72" t="str">
        <f>IFERROR(VLOOKUP($B21,'DERS BİLGİLERİ'!$A11:$L1030,5,0)," ")</f>
        <v xml:space="preserve"> </v>
      </c>
      <c r="E21" s="94">
        <f>'NOT HESAPLAMA'!D16</f>
        <v>0</v>
      </c>
      <c r="F21" s="92" t="str">
        <f>IFERROR(VLOOKUP($B21,'DERS BİLGİLERİ'!$A11:$L1030,8,0)," ")</f>
        <v xml:space="preserve"> </v>
      </c>
      <c r="G21"/>
    </row>
    <row r="22" spans="2:7" x14ac:dyDescent="0.25">
      <c r="B22" s="91">
        <f>'NOT HESAPLAMA'!A17</f>
        <v>0</v>
      </c>
      <c r="C22" s="10" t="str">
        <f>IFERROR(VLOOKUP(B22,'DERS BİLGİLERİ'!A13:L1031,2,0)," ")</f>
        <v xml:space="preserve"> </v>
      </c>
      <c r="D22" s="72" t="str">
        <f>IFERROR(VLOOKUP($B22,'DERS BİLGİLERİ'!$A12:$L1031,5,0)," ")</f>
        <v xml:space="preserve"> </v>
      </c>
      <c r="E22" s="94">
        <f>'NOT HESAPLAMA'!D17</f>
        <v>0</v>
      </c>
      <c r="F22" s="92" t="str">
        <f>IFERROR(VLOOKUP($B22,'DERS BİLGİLERİ'!$A12:$L1031,8,0)," ")</f>
        <v xml:space="preserve"> </v>
      </c>
      <c r="G22"/>
    </row>
    <row r="23" spans="2:7" x14ac:dyDescent="0.25">
      <c r="B23" s="91">
        <f>'NOT HESAPLAMA'!A18</f>
        <v>0</v>
      </c>
      <c r="C23" s="10" t="str">
        <f>IFERROR(VLOOKUP(B23,'DERS BİLGİLERİ'!A14:L1032,2,0)," ")</f>
        <v xml:space="preserve"> </v>
      </c>
      <c r="D23" s="72" t="str">
        <f>IFERROR(VLOOKUP($B23,'DERS BİLGİLERİ'!$A13:$L1032,5,0)," ")</f>
        <v xml:space="preserve"> </v>
      </c>
      <c r="E23" s="94">
        <f>'NOT HESAPLAMA'!D18</f>
        <v>0</v>
      </c>
      <c r="F23" s="92" t="str">
        <f>IFERROR(VLOOKUP($B23,'DERS BİLGİLERİ'!$A13:$L1032,8,0)," ")</f>
        <v xml:space="preserve"> </v>
      </c>
      <c r="G23"/>
    </row>
    <row r="24" spans="2:7" x14ac:dyDescent="0.25">
      <c r="B24" s="91">
        <f>'NOT HESAPLAMA'!A19</f>
        <v>0</v>
      </c>
      <c r="C24" s="10" t="str">
        <f>IFERROR(VLOOKUP(B24,'DERS BİLGİLERİ'!A15:L1033,2,0)," ")</f>
        <v xml:space="preserve"> </v>
      </c>
      <c r="D24" s="72" t="str">
        <f>IFERROR(VLOOKUP($B24,'DERS BİLGİLERİ'!$A14:$L1033,5,0)," ")</f>
        <v xml:space="preserve"> </v>
      </c>
      <c r="E24" s="94">
        <f>'NOT HESAPLAMA'!D19</f>
        <v>0</v>
      </c>
      <c r="F24" s="92" t="str">
        <f>IFERROR(VLOOKUP($B24,'DERS BİLGİLERİ'!$A14:$L1033,8,0)," ")</f>
        <v xml:space="preserve"> </v>
      </c>
      <c r="G24"/>
    </row>
    <row r="25" spans="2:7" x14ac:dyDescent="0.25">
      <c r="B25" s="91">
        <f>'NOT HESAPLAMA'!A20</f>
        <v>0</v>
      </c>
      <c r="C25" s="10" t="str">
        <f>IFERROR(VLOOKUP(B25,'DERS BİLGİLERİ'!A16:L1034,2,0)," ")</f>
        <v xml:space="preserve"> </v>
      </c>
      <c r="D25" s="72" t="str">
        <f>IFERROR(VLOOKUP($B25,'DERS BİLGİLERİ'!$A15:$L1034,5,0)," ")</f>
        <v xml:space="preserve"> </v>
      </c>
      <c r="E25" s="94">
        <f>'NOT HESAPLAMA'!D20</f>
        <v>0</v>
      </c>
      <c r="F25" s="92" t="str">
        <f>IFERROR(VLOOKUP($B25,'DERS BİLGİLERİ'!$A15:$L1034,8,0)," ")</f>
        <v xml:space="preserve"> </v>
      </c>
      <c r="G25"/>
    </row>
    <row r="26" spans="2:7" x14ac:dyDescent="0.25">
      <c r="B26" s="91">
        <f>'NOT HESAPLAMA'!A21</f>
        <v>0</v>
      </c>
      <c r="C26" s="10" t="str">
        <f>IFERROR(VLOOKUP(B26,'DERS BİLGİLERİ'!A17:L1035,2,0)," ")</f>
        <v xml:space="preserve"> </v>
      </c>
      <c r="D26" s="72" t="str">
        <f>IFERROR(VLOOKUP($B26,'DERS BİLGİLERİ'!$A16:$L1035,5,0)," ")</f>
        <v xml:space="preserve"> </v>
      </c>
      <c r="E26" s="94">
        <f>'NOT HESAPLAMA'!D21</f>
        <v>0</v>
      </c>
      <c r="F26" s="92" t="str">
        <f>IFERROR(VLOOKUP($B26,'DERS BİLGİLERİ'!$A16:$L1035,8,0)," ")</f>
        <v xml:space="preserve"> </v>
      </c>
      <c r="G26"/>
    </row>
    <row r="27" spans="2:7" x14ac:dyDescent="0.25">
      <c r="B27" s="91">
        <f>'NOT HESAPLAMA'!A22</f>
        <v>0</v>
      </c>
      <c r="C27" s="10" t="str">
        <f>IFERROR(VLOOKUP(B27,'DERS BİLGİLERİ'!A18:L1036,2,0)," ")</f>
        <v xml:space="preserve"> </v>
      </c>
      <c r="D27" s="72" t="str">
        <f>IFERROR(VLOOKUP($B27,'DERS BİLGİLERİ'!$A17:$L1036,5,0)," ")</f>
        <v xml:space="preserve"> </v>
      </c>
      <c r="E27" s="94">
        <f>'NOT HESAPLAMA'!D22</f>
        <v>0</v>
      </c>
      <c r="F27" s="92" t="str">
        <f>IFERROR(VLOOKUP($B27,'DERS BİLGİLERİ'!$A17:$L1036,8,0)," ")</f>
        <v xml:space="preserve"> </v>
      </c>
      <c r="G27"/>
    </row>
    <row r="28" spans="2:7" x14ac:dyDescent="0.25">
      <c r="B28" s="91">
        <f>'NOT HESAPLAMA'!A23</f>
        <v>0</v>
      </c>
      <c r="C28" s="10" t="str">
        <f>IFERROR(VLOOKUP(B28,'DERS BİLGİLERİ'!A19:L1037,2,0)," ")</f>
        <v xml:space="preserve"> </v>
      </c>
      <c r="D28" s="72" t="str">
        <f>IFERROR(VLOOKUP($B28,'DERS BİLGİLERİ'!$A18:$L1037,5,0)," ")</f>
        <v xml:space="preserve"> </v>
      </c>
      <c r="E28" s="94">
        <f>'NOT HESAPLAMA'!D23</f>
        <v>0</v>
      </c>
      <c r="F28" s="92" t="str">
        <f>IFERROR(VLOOKUP($B28,'DERS BİLGİLERİ'!$A18:$L1037,8,0)," ")</f>
        <v xml:space="preserve"> </v>
      </c>
      <c r="G28"/>
    </row>
    <row r="29" spans="2:7" x14ac:dyDescent="0.25">
      <c r="B29" s="91">
        <f>'NOT HESAPLAMA'!A24</f>
        <v>0</v>
      </c>
      <c r="C29" s="99" t="str">
        <f>IFERROR(VLOOKUP(B29,'DERS BİLGİLERİ'!A20:L1038,2,0)," ")</f>
        <v xml:space="preserve"> </v>
      </c>
      <c r="D29" s="100" t="str">
        <f>IFERROR(VLOOKUP($B29,'DERS BİLGİLERİ'!$A19:$L1038,5,0)," ")</f>
        <v xml:space="preserve"> </v>
      </c>
      <c r="E29" s="94">
        <f>'NOT HESAPLAMA'!D24</f>
        <v>0</v>
      </c>
      <c r="F29" s="92" t="str">
        <f>IFERROR(VLOOKUP($B29,'DERS BİLGİLERİ'!$A19:$L1038,8,0)," ")</f>
        <v xml:space="preserve"> </v>
      </c>
      <c r="G29"/>
    </row>
    <row r="30" spans="2:7" ht="35.25" customHeight="1" x14ac:dyDescent="0.25">
      <c r="B30" s="165" t="s">
        <v>3998</v>
      </c>
      <c r="C30" s="165"/>
      <c r="D30" s="165"/>
      <c r="E30" s="165"/>
      <c r="F30" s="102">
        <f>SUM(D11:D29)</f>
        <v>0</v>
      </c>
    </row>
  </sheetData>
  <autoFilter ref="B10:F30"/>
  <mergeCells count="13">
    <mergeCell ref="A1:A1048576"/>
    <mergeCell ref="B30:E30"/>
    <mergeCell ref="C9:D9"/>
    <mergeCell ref="E7:F7"/>
    <mergeCell ref="B5:C5"/>
    <mergeCell ref="B6:C6"/>
    <mergeCell ref="D5:E5"/>
    <mergeCell ref="D6:E6"/>
    <mergeCell ref="B1:F1"/>
    <mergeCell ref="B2:F2"/>
    <mergeCell ref="B3:F3"/>
    <mergeCell ref="C7:D7"/>
    <mergeCell ref="C8:F8"/>
  </mergeCells>
  <dataValidations count="1">
    <dataValidation type="list" allowBlank="1" showInputMessage="1" showErrorMessage="1" sqref="F9">
      <formula1>INDIRECT(bakınız)</formula1>
    </dataValidation>
  </dataValidations>
  <pageMargins left="7.874015748031496E-2" right="7.874015748031496E-2" top="0.74803149606299213" bottom="0.74803149606299213"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SONUÇ">
                <anchor moveWithCells="1" sizeWithCells="1">
                  <from>
                    <xdr:col>8</xdr:col>
                    <xdr:colOff>9525</xdr:colOff>
                    <xdr:row>2</xdr:row>
                    <xdr:rowOff>66675</xdr:rowOff>
                  </from>
                  <to>
                    <xdr:col>9</xdr:col>
                    <xdr:colOff>276225</xdr:colOff>
                    <xdr:row>2</xdr:row>
                    <xdr:rowOff>733425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BU SINAVA DD VE DC NOTU OLAN DERSLER İÇİN GİRİLİR.">
          <x14:formula1>
            <xm:f>'EK BİLGİ'!$A$1:$A$2</xm:f>
          </x14:formula1>
          <xm:sqref>E11:E29</xm:sqref>
        </x14:dataValidation>
        <x14:dataValidation type="list" allowBlank="1" showInputMessage="1" showErrorMessage="1">
          <x14:formula1>
            <xm:f>Sayfa1!$G$1:$G$81</xm:f>
          </x14:formula1>
          <xm:sqref>C9:D9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5" x14ac:dyDescent="0.25"/>
  <cols>
    <col min="1" max="1" width="62.85546875" customWidth="1"/>
  </cols>
  <sheetData>
    <row r="2" spans="1:1" ht="16.5" x14ac:dyDescent="0.3">
      <c r="A2" s="134" t="s">
        <v>4034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P996"/>
  <sheetViews>
    <sheetView workbookViewId="0">
      <selection activeCell="M18" sqref="M18"/>
    </sheetView>
  </sheetViews>
  <sheetFormatPr defaultRowHeight="15" customHeight="1" x14ac:dyDescent="0.25"/>
  <cols>
    <col min="2" max="2" width="11.42578125" customWidth="1"/>
    <col min="4" max="4" width="21.5703125" customWidth="1"/>
    <col min="6" max="6" width="0" hidden="1" customWidth="1"/>
    <col min="11" max="11" width="12" customWidth="1"/>
    <col min="13" max="13" width="11.85546875" customWidth="1"/>
  </cols>
  <sheetData>
    <row r="1" spans="1:16" ht="15" customHeight="1" x14ac:dyDescent="0.25">
      <c r="A1" s="83" t="s">
        <v>2912</v>
      </c>
      <c r="B1" s="83" t="s">
        <v>2913</v>
      </c>
      <c r="C1" s="83" t="s">
        <v>2914</v>
      </c>
      <c r="D1" s="83" t="s">
        <v>2915</v>
      </c>
      <c r="F1" s="85" t="s">
        <v>2916</v>
      </c>
      <c r="G1" t="str">
        <f>UPPER(F1)</f>
        <v>ADANA</v>
      </c>
      <c r="I1" t="s">
        <v>3993</v>
      </c>
      <c r="J1" t="s">
        <v>3994</v>
      </c>
      <c r="K1" t="s">
        <v>3996</v>
      </c>
      <c r="M1" t="s">
        <v>1682</v>
      </c>
      <c r="N1" t="s">
        <v>3992</v>
      </c>
      <c r="P1">
        <f>N4</f>
        <v>0</v>
      </c>
    </row>
    <row r="2" spans="1:16" ht="15" customHeight="1" x14ac:dyDescent="0.25">
      <c r="A2" s="2">
        <v>1</v>
      </c>
      <c r="B2" s="2" t="s">
        <v>2916</v>
      </c>
      <c r="C2" s="2">
        <v>1104</v>
      </c>
      <c r="D2" s="2" t="s">
        <v>2917</v>
      </c>
      <c r="F2" s="85" t="s">
        <v>2932</v>
      </c>
      <c r="G2" t="str">
        <f t="shared" ref="G2:G65" si="0">UPPER(F2)</f>
        <v>ADIYAMAN</v>
      </c>
      <c r="I2">
        <f>IF(B2=$M$2,1,0)</f>
        <v>0</v>
      </c>
      <c r="J2">
        <f>I2</f>
        <v>0</v>
      </c>
      <c r="K2" t="str">
        <f>"D"&amp;MATCH(1,J2:J996,0)&amp;" "&amp;"D"&amp;MATCH(LARGE(J2:J996,1),J2:J996,0)</f>
        <v>D183 D193</v>
      </c>
      <c r="M2" t="s">
        <v>3997</v>
      </c>
      <c r="N2" t="s">
        <v>3995</v>
      </c>
    </row>
    <row r="3" spans="1:16" ht="15" customHeight="1" x14ac:dyDescent="0.25">
      <c r="A3" s="2">
        <v>1</v>
      </c>
      <c r="B3" s="2" t="s">
        <v>2916</v>
      </c>
      <c r="C3" s="2">
        <v>1219</v>
      </c>
      <c r="D3" s="2" t="s">
        <v>2918</v>
      </c>
      <c r="F3" s="85" t="s">
        <v>2942</v>
      </c>
      <c r="G3" t="str">
        <f t="shared" si="0"/>
        <v>AFYONKARAHİSAR</v>
      </c>
      <c r="I3">
        <f t="shared" ref="I3:I66" si="1">IF(B3=$M$2,1,0)</f>
        <v>0</v>
      </c>
      <c r="J3">
        <f>IF(I3=0,0,J2+1)</f>
        <v>0</v>
      </c>
    </row>
    <row r="4" spans="1:16" ht="15" customHeight="1" x14ac:dyDescent="0.25">
      <c r="A4" s="2">
        <v>1</v>
      </c>
      <c r="B4" s="2" t="s">
        <v>2916</v>
      </c>
      <c r="C4" s="2">
        <v>1329</v>
      </c>
      <c r="D4" s="2" t="s">
        <v>2919</v>
      </c>
      <c r="F4" s="85" t="s">
        <v>2961</v>
      </c>
      <c r="G4" t="str">
        <f t="shared" si="0"/>
        <v>AĞRI</v>
      </c>
      <c r="I4">
        <f t="shared" si="1"/>
        <v>0</v>
      </c>
      <c r="J4">
        <f t="shared" ref="J4:J67" si="2">IF(I4=0,0,J3+1)</f>
        <v>0</v>
      </c>
    </row>
    <row r="5" spans="1:16" ht="15" customHeight="1" x14ac:dyDescent="0.25">
      <c r="A5" s="2">
        <v>1</v>
      </c>
      <c r="B5" s="2" t="s">
        <v>2916</v>
      </c>
      <c r="C5" s="2">
        <v>1437</v>
      </c>
      <c r="D5" s="2" t="s">
        <v>2920</v>
      </c>
      <c r="F5" s="85" t="s">
        <v>3894</v>
      </c>
      <c r="G5" t="str">
        <f t="shared" si="0"/>
        <v>AKSARAY</v>
      </c>
      <c r="I5">
        <f t="shared" si="1"/>
        <v>0</v>
      </c>
      <c r="J5">
        <f t="shared" si="2"/>
        <v>0</v>
      </c>
    </row>
    <row r="6" spans="1:16" ht="15" customHeight="1" x14ac:dyDescent="0.25">
      <c r="A6" s="2">
        <v>1</v>
      </c>
      <c r="B6" s="2" t="s">
        <v>2916</v>
      </c>
      <c r="C6" s="2">
        <v>1443</v>
      </c>
      <c r="D6" s="2" t="s">
        <v>2921</v>
      </c>
      <c r="F6" s="85" t="s">
        <v>2970</v>
      </c>
      <c r="G6" t="str">
        <f t="shared" si="0"/>
        <v>AMASYA</v>
      </c>
      <c r="I6">
        <f t="shared" si="1"/>
        <v>0</v>
      </c>
      <c r="J6">
        <f t="shared" si="2"/>
        <v>0</v>
      </c>
    </row>
    <row r="7" spans="1:16" ht="15" customHeight="1" x14ac:dyDescent="0.25">
      <c r="A7" s="2">
        <v>1</v>
      </c>
      <c r="B7" s="2" t="s">
        <v>2916</v>
      </c>
      <c r="C7" s="2">
        <v>1486</v>
      </c>
      <c r="D7" s="2" t="s">
        <v>2922</v>
      </c>
      <c r="F7" s="85" t="s">
        <v>2978</v>
      </c>
      <c r="G7" t="str">
        <f t="shared" si="0"/>
        <v>ANKARA</v>
      </c>
      <c r="I7">
        <f t="shared" si="1"/>
        <v>0</v>
      </c>
      <c r="J7">
        <f t="shared" si="2"/>
        <v>0</v>
      </c>
    </row>
    <row r="8" spans="1:16" ht="15" customHeight="1" x14ac:dyDescent="0.25">
      <c r="A8" s="2">
        <v>1</v>
      </c>
      <c r="B8" s="2" t="s">
        <v>2916</v>
      </c>
      <c r="C8" s="2">
        <v>1580</v>
      </c>
      <c r="D8" s="2" t="s">
        <v>2923</v>
      </c>
      <c r="F8" s="85" t="s">
        <v>3004</v>
      </c>
      <c r="G8" t="str">
        <f t="shared" si="0"/>
        <v>ANTALYA</v>
      </c>
      <c r="I8">
        <f t="shared" si="1"/>
        <v>0</v>
      </c>
      <c r="J8">
        <f t="shared" si="2"/>
        <v>0</v>
      </c>
    </row>
    <row r="9" spans="1:16" ht="15" customHeight="1" x14ac:dyDescent="0.25">
      <c r="A9" s="2">
        <v>1</v>
      </c>
      <c r="B9" s="2" t="s">
        <v>2916</v>
      </c>
      <c r="C9" s="2">
        <v>1588</v>
      </c>
      <c r="D9" s="2" t="s">
        <v>2924</v>
      </c>
      <c r="F9" s="85" t="s">
        <v>3944</v>
      </c>
      <c r="G9" t="str">
        <f t="shared" si="0"/>
        <v>ARDAHAN</v>
      </c>
      <c r="I9">
        <f t="shared" si="1"/>
        <v>0</v>
      </c>
      <c r="J9">
        <f t="shared" si="2"/>
        <v>0</v>
      </c>
    </row>
    <row r="10" spans="1:16" ht="15" customHeight="1" x14ac:dyDescent="0.25">
      <c r="A10" s="2">
        <v>1</v>
      </c>
      <c r="B10" s="2" t="s">
        <v>2916</v>
      </c>
      <c r="C10" s="2">
        <v>1687</v>
      </c>
      <c r="D10" s="2" t="s">
        <v>2925</v>
      </c>
      <c r="F10" s="85" t="s">
        <v>3025</v>
      </c>
      <c r="G10" t="str">
        <f t="shared" si="0"/>
        <v>ARTVİN</v>
      </c>
      <c r="I10">
        <f t="shared" si="1"/>
        <v>0</v>
      </c>
      <c r="J10">
        <f t="shared" si="2"/>
        <v>0</v>
      </c>
    </row>
    <row r="11" spans="1:16" ht="15" customHeight="1" x14ac:dyDescent="0.25">
      <c r="A11" s="2">
        <v>1</v>
      </c>
      <c r="B11" s="2" t="s">
        <v>2916</v>
      </c>
      <c r="C11" s="2">
        <v>1734</v>
      </c>
      <c r="D11" s="2" t="s">
        <v>2926</v>
      </c>
      <c r="F11" s="85" t="s">
        <v>3035</v>
      </c>
      <c r="G11" t="str">
        <f t="shared" si="0"/>
        <v>AYDIN</v>
      </c>
      <c r="I11">
        <f t="shared" si="1"/>
        <v>0</v>
      </c>
      <c r="J11">
        <f t="shared" si="2"/>
        <v>0</v>
      </c>
    </row>
    <row r="12" spans="1:16" ht="15" customHeight="1" x14ac:dyDescent="0.25">
      <c r="A12" s="2">
        <v>1</v>
      </c>
      <c r="B12" s="2" t="s">
        <v>2916</v>
      </c>
      <c r="C12" s="2">
        <v>1748</v>
      </c>
      <c r="D12" s="2" t="s">
        <v>2927</v>
      </c>
      <c r="F12" s="85" t="s">
        <v>3054</v>
      </c>
      <c r="G12" t="str">
        <f t="shared" si="0"/>
        <v>BALIKESİR</v>
      </c>
      <c r="I12">
        <f t="shared" si="1"/>
        <v>0</v>
      </c>
      <c r="J12">
        <f t="shared" si="2"/>
        <v>0</v>
      </c>
    </row>
    <row r="13" spans="1:16" ht="15" customHeight="1" x14ac:dyDescent="0.25">
      <c r="A13" s="2">
        <v>1</v>
      </c>
      <c r="B13" s="2" t="s">
        <v>2916</v>
      </c>
      <c r="C13" s="2">
        <v>1757</v>
      </c>
      <c r="D13" s="2" t="s">
        <v>2928</v>
      </c>
      <c r="F13" s="85" t="s">
        <v>3939</v>
      </c>
      <c r="G13" t="str">
        <f t="shared" si="0"/>
        <v>BARTIN</v>
      </c>
      <c r="I13">
        <f t="shared" si="1"/>
        <v>0</v>
      </c>
      <c r="J13">
        <f t="shared" si="2"/>
        <v>0</v>
      </c>
    </row>
    <row r="14" spans="1:16" ht="15" customHeight="1" x14ac:dyDescent="0.25">
      <c r="A14" s="2">
        <v>1</v>
      </c>
      <c r="B14" s="2" t="s">
        <v>2916</v>
      </c>
      <c r="C14" s="2">
        <v>1806</v>
      </c>
      <c r="D14" s="2" t="s">
        <v>2929</v>
      </c>
      <c r="F14" s="85" t="s">
        <v>3924</v>
      </c>
      <c r="G14" t="str">
        <f t="shared" si="0"/>
        <v>BATMAN</v>
      </c>
      <c r="I14">
        <f t="shared" si="1"/>
        <v>0</v>
      </c>
      <c r="J14">
        <f t="shared" si="2"/>
        <v>0</v>
      </c>
    </row>
    <row r="15" spans="1:16" ht="15" customHeight="1" x14ac:dyDescent="0.25">
      <c r="A15" s="2">
        <v>1</v>
      </c>
      <c r="B15" s="2" t="s">
        <v>2916</v>
      </c>
      <c r="C15" s="2">
        <v>2032</v>
      </c>
      <c r="D15" s="2" t="s">
        <v>2930</v>
      </c>
      <c r="F15" s="85" t="s">
        <v>3903</v>
      </c>
      <c r="G15" t="str">
        <f t="shared" si="0"/>
        <v>BAYBURT</v>
      </c>
      <c r="I15">
        <f t="shared" si="1"/>
        <v>0</v>
      </c>
      <c r="J15">
        <f t="shared" si="2"/>
        <v>0</v>
      </c>
    </row>
    <row r="16" spans="1:16" ht="15" customHeight="1" x14ac:dyDescent="0.25">
      <c r="A16" s="2">
        <v>1</v>
      </c>
      <c r="B16" s="2" t="s">
        <v>2916</v>
      </c>
      <c r="C16" s="2">
        <v>2033</v>
      </c>
      <c r="D16" s="2" t="s">
        <v>2931</v>
      </c>
      <c r="F16" s="85" t="s">
        <v>3076</v>
      </c>
      <c r="G16" t="str">
        <f t="shared" si="0"/>
        <v>BİLECİK</v>
      </c>
      <c r="I16">
        <f t="shared" si="1"/>
        <v>0</v>
      </c>
      <c r="J16">
        <f t="shared" si="2"/>
        <v>0</v>
      </c>
    </row>
    <row r="17" spans="1:10" ht="15" customHeight="1" x14ac:dyDescent="0.25">
      <c r="A17" s="2">
        <v>2</v>
      </c>
      <c r="B17" s="2" t="s">
        <v>2932</v>
      </c>
      <c r="C17" s="2">
        <v>1105</v>
      </c>
      <c r="D17" s="2" t="s">
        <v>2933</v>
      </c>
      <c r="F17" s="85" t="s">
        <v>3085</v>
      </c>
      <c r="G17" t="str">
        <f t="shared" si="0"/>
        <v>BİNGÖL</v>
      </c>
      <c r="I17">
        <f t="shared" si="1"/>
        <v>0</v>
      </c>
      <c r="J17">
        <f t="shared" si="2"/>
        <v>0</v>
      </c>
    </row>
    <row r="18" spans="1:10" ht="15" customHeight="1" x14ac:dyDescent="0.25">
      <c r="A18" s="2">
        <v>2</v>
      </c>
      <c r="B18" s="2" t="s">
        <v>2932</v>
      </c>
      <c r="C18" s="2">
        <v>1182</v>
      </c>
      <c r="D18" s="2" t="s">
        <v>2934</v>
      </c>
      <c r="F18" s="85" t="s">
        <v>3094</v>
      </c>
      <c r="G18" t="str">
        <f t="shared" si="0"/>
        <v>BİTLİS</v>
      </c>
      <c r="I18">
        <f t="shared" si="1"/>
        <v>0</v>
      </c>
      <c r="J18">
        <f t="shared" si="2"/>
        <v>0</v>
      </c>
    </row>
    <row r="19" spans="1:10" ht="15" customHeight="1" x14ac:dyDescent="0.25">
      <c r="A19" s="2">
        <v>2</v>
      </c>
      <c r="B19" s="2" t="s">
        <v>2932</v>
      </c>
      <c r="C19" s="2">
        <v>1246</v>
      </c>
      <c r="D19" s="2" t="s">
        <v>2935</v>
      </c>
      <c r="F19" s="85" t="s">
        <v>3102</v>
      </c>
      <c r="G19" t="str">
        <f t="shared" si="0"/>
        <v>BOLU</v>
      </c>
      <c r="I19">
        <f t="shared" si="1"/>
        <v>0</v>
      </c>
      <c r="J19">
        <f t="shared" si="2"/>
        <v>0</v>
      </c>
    </row>
    <row r="20" spans="1:10" ht="15" customHeight="1" x14ac:dyDescent="0.25">
      <c r="A20" s="2">
        <v>2</v>
      </c>
      <c r="B20" s="2" t="s">
        <v>2932</v>
      </c>
      <c r="C20" s="2">
        <v>1347</v>
      </c>
      <c r="D20" s="2" t="s">
        <v>2936</v>
      </c>
      <c r="F20" s="85" t="s">
        <v>3112</v>
      </c>
      <c r="G20" t="str">
        <f t="shared" si="0"/>
        <v>BURDUR</v>
      </c>
      <c r="I20">
        <f t="shared" si="1"/>
        <v>0</v>
      </c>
      <c r="J20">
        <f t="shared" si="2"/>
        <v>0</v>
      </c>
    </row>
    <row r="21" spans="1:10" ht="15" customHeight="1" x14ac:dyDescent="0.25">
      <c r="A21" s="2">
        <v>2</v>
      </c>
      <c r="B21" s="2" t="s">
        <v>2932</v>
      </c>
      <c r="C21" s="2">
        <v>1354</v>
      </c>
      <c r="D21" s="2" t="s">
        <v>2937</v>
      </c>
      <c r="F21" s="85" t="s">
        <v>3124</v>
      </c>
      <c r="G21" t="str">
        <f t="shared" si="0"/>
        <v>BURSA</v>
      </c>
      <c r="I21">
        <f t="shared" si="1"/>
        <v>0</v>
      </c>
      <c r="J21">
        <f t="shared" si="2"/>
        <v>0</v>
      </c>
    </row>
    <row r="22" spans="1:10" ht="15" customHeight="1" x14ac:dyDescent="0.25">
      <c r="A22" s="2">
        <v>2</v>
      </c>
      <c r="B22" s="2" t="s">
        <v>2932</v>
      </c>
      <c r="C22" s="2">
        <v>1425</v>
      </c>
      <c r="D22" s="2" t="s">
        <v>2938</v>
      </c>
      <c r="F22" s="85" t="s">
        <v>3142</v>
      </c>
      <c r="G22" t="str">
        <f t="shared" si="0"/>
        <v>ÇANAKKALE</v>
      </c>
      <c r="I22">
        <f t="shared" si="1"/>
        <v>0</v>
      </c>
      <c r="J22">
        <f t="shared" si="2"/>
        <v>0</v>
      </c>
    </row>
    <row r="23" spans="1:10" ht="15" customHeight="1" x14ac:dyDescent="0.25">
      <c r="A23" s="2">
        <v>2</v>
      </c>
      <c r="B23" s="2" t="s">
        <v>2932</v>
      </c>
      <c r="C23" s="2">
        <v>1592</v>
      </c>
      <c r="D23" s="2" t="s">
        <v>2939</v>
      </c>
      <c r="F23" s="85" t="s">
        <v>3155</v>
      </c>
      <c r="G23" t="str">
        <f t="shared" si="0"/>
        <v>ÇANKIRI</v>
      </c>
      <c r="I23">
        <f t="shared" si="1"/>
        <v>0</v>
      </c>
      <c r="J23">
        <f t="shared" si="2"/>
        <v>0</v>
      </c>
    </row>
    <row r="24" spans="1:10" ht="15" customHeight="1" x14ac:dyDescent="0.25">
      <c r="A24" s="2">
        <v>2</v>
      </c>
      <c r="B24" s="2" t="s">
        <v>2932</v>
      </c>
      <c r="C24" s="2">
        <v>1985</v>
      </c>
      <c r="D24" s="2" t="s">
        <v>2940</v>
      </c>
      <c r="F24" s="85" t="s">
        <v>3168</v>
      </c>
      <c r="G24" t="str">
        <f t="shared" si="0"/>
        <v>ÇORUM</v>
      </c>
      <c r="I24">
        <f t="shared" si="1"/>
        <v>0</v>
      </c>
      <c r="J24">
        <f t="shared" si="2"/>
        <v>0</v>
      </c>
    </row>
    <row r="25" spans="1:10" ht="15" customHeight="1" x14ac:dyDescent="0.25">
      <c r="A25" s="2">
        <v>2</v>
      </c>
      <c r="B25" s="2" t="s">
        <v>2932</v>
      </c>
      <c r="C25" s="2">
        <v>1989</v>
      </c>
      <c r="D25" s="2" t="s">
        <v>2941</v>
      </c>
      <c r="F25" s="85" t="s">
        <v>3183</v>
      </c>
      <c r="G25" t="str">
        <f t="shared" si="0"/>
        <v>DENİZLİ</v>
      </c>
      <c r="I25">
        <f t="shared" si="1"/>
        <v>0</v>
      </c>
      <c r="J25">
        <f t="shared" si="2"/>
        <v>0</v>
      </c>
    </row>
    <row r="26" spans="1:10" ht="15" customHeight="1" x14ac:dyDescent="0.25">
      <c r="A26" s="2">
        <v>3</v>
      </c>
      <c r="B26" s="2" t="s">
        <v>2942</v>
      </c>
      <c r="C26" s="2">
        <v>1108</v>
      </c>
      <c r="D26" s="2" t="s">
        <v>2943</v>
      </c>
      <c r="F26" s="85" t="s">
        <v>3204</v>
      </c>
      <c r="G26" t="str">
        <f t="shared" si="0"/>
        <v>DİYARBAKIR</v>
      </c>
      <c r="I26">
        <f t="shared" si="1"/>
        <v>0</v>
      </c>
      <c r="J26">
        <f t="shared" si="2"/>
        <v>0</v>
      </c>
    </row>
    <row r="27" spans="1:10" ht="15" customHeight="1" x14ac:dyDescent="0.25">
      <c r="A27" s="2">
        <v>3</v>
      </c>
      <c r="B27" s="2" t="s">
        <v>2942</v>
      </c>
      <c r="C27" s="2">
        <v>1200</v>
      </c>
      <c r="D27" s="2" t="s">
        <v>2944</v>
      </c>
      <c r="F27" s="85" t="s">
        <v>3983</v>
      </c>
      <c r="G27" t="str">
        <f t="shared" si="0"/>
        <v>DÜZCE</v>
      </c>
      <c r="I27">
        <f t="shared" si="1"/>
        <v>0</v>
      </c>
      <c r="J27">
        <f t="shared" si="2"/>
        <v>0</v>
      </c>
    </row>
    <row r="28" spans="1:10" ht="15" customHeight="1" x14ac:dyDescent="0.25">
      <c r="A28" s="2">
        <v>3</v>
      </c>
      <c r="B28" s="2" t="s">
        <v>2942</v>
      </c>
      <c r="C28" s="2">
        <v>1239</v>
      </c>
      <c r="D28" s="2" t="s">
        <v>2945</v>
      </c>
      <c r="F28" s="85" t="s">
        <v>3223</v>
      </c>
      <c r="G28" t="str">
        <f t="shared" si="0"/>
        <v>EDİRNE</v>
      </c>
      <c r="I28">
        <f t="shared" si="1"/>
        <v>0</v>
      </c>
      <c r="J28">
        <f t="shared" si="2"/>
        <v>0</v>
      </c>
    </row>
    <row r="29" spans="1:10" ht="15" customHeight="1" x14ac:dyDescent="0.25">
      <c r="A29" s="2">
        <v>3</v>
      </c>
      <c r="B29" s="2" t="s">
        <v>2942</v>
      </c>
      <c r="C29" s="2">
        <v>1267</v>
      </c>
      <c r="D29" s="2" t="s">
        <v>2946</v>
      </c>
      <c r="F29" s="85" t="s">
        <v>3233</v>
      </c>
      <c r="G29" t="str">
        <f t="shared" si="0"/>
        <v>ELAZIĞ</v>
      </c>
      <c r="I29">
        <f t="shared" si="1"/>
        <v>0</v>
      </c>
      <c r="J29">
        <f t="shared" si="2"/>
        <v>0</v>
      </c>
    </row>
    <row r="30" spans="1:10" ht="15" customHeight="1" x14ac:dyDescent="0.25">
      <c r="A30" s="2">
        <v>3</v>
      </c>
      <c r="B30" s="2" t="s">
        <v>2942</v>
      </c>
      <c r="C30" s="2">
        <v>1281</v>
      </c>
      <c r="D30" s="2" t="s">
        <v>2947</v>
      </c>
      <c r="F30" s="85" t="s">
        <v>3245</v>
      </c>
      <c r="G30" t="str">
        <f t="shared" si="0"/>
        <v>ERZİNCAN</v>
      </c>
      <c r="I30">
        <f t="shared" si="1"/>
        <v>0</v>
      </c>
      <c r="J30">
        <f t="shared" si="2"/>
        <v>0</v>
      </c>
    </row>
    <row r="31" spans="1:10" ht="15" customHeight="1" x14ac:dyDescent="0.25">
      <c r="A31" s="2">
        <v>3</v>
      </c>
      <c r="B31" s="2" t="s">
        <v>2942</v>
      </c>
      <c r="C31" s="2">
        <v>1306</v>
      </c>
      <c r="D31" s="2" t="s">
        <v>2948</v>
      </c>
      <c r="F31" s="85" t="s">
        <v>3255</v>
      </c>
      <c r="G31" t="str">
        <f t="shared" si="0"/>
        <v>ERZURUM</v>
      </c>
      <c r="I31">
        <f t="shared" si="1"/>
        <v>0</v>
      </c>
      <c r="J31">
        <f t="shared" si="2"/>
        <v>0</v>
      </c>
    </row>
    <row r="32" spans="1:10" ht="15" customHeight="1" x14ac:dyDescent="0.25">
      <c r="A32" s="2">
        <v>3</v>
      </c>
      <c r="B32" s="2" t="s">
        <v>2942</v>
      </c>
      <c r="C32" s="2">
        <v>1404</v>
      </c>
      <c r="D32" s="2" t="s">
        <v>2949</v>
      </c>
      <c r="F32" s="85" t="s">
        <v>3277</v>
      </c>
      <c r="G32" t="str">
        <f t="shared" si="0"/>
        <v>ESKİŞEHİR</v>
      </c>
      <c r="I32">
        <f t="shared" si="1"/>
        <v>0</v>
      </c>
      <c r="J32">
        <f t="shared" si="2"/>
        <v>0</v>
      </c>
    </row>
    <row r="33" spans="1:10" ht="15" customHeight="1" x14ac:dyDescent="0.25">
      <c r="A33" s="2">
        <v>3</v>
      </c>
      <c r="B33" s="2" t="s">
        <v>2942</v>
      </c>
      <c r="C33" s="2">
        <v>1594</v>
      </c>
      <c r="D33" s="2" t="s">
        <v>2950</v>
      </c>
      <c r="F33" s="85" t="s">
        <v>3293</v>
      </c>
      <c r="G33" t="str">
        <f t="shared" si="0"/>
        <v>GAZİANTEP</v>
      </c>
      <c r="I33">
        <f t="shared" si="1"/>
        <v>0</v>
      </c>
      <c r="J33">
        <f t="shared" si="2"/>
        <v>0</v>
      </c>
    </row>
    <row r="34" spans="1:10" ht="15" customHeight="1" x14ac:dyDescent="0.25">
      <c r="A34" s="2">
        <v>3</v>
      </c>
      <c r="B34" s="2" t="s">
        <v>2942</v>
      </c>
      <c r="C34" s="2">
        <v>1626</v>
      </c>
      <c r="D34" s="2" t="s">
        <v>2951</v>
      </c>
      <c r="F34" s="85" t="s">
        <v>3303</v>
      </c>
      <c r="G34" t="str">
        <f t="shared" si="0"/>
        <v>GİRESUN</v>
      </c>
      <c r="I34">
        <f t="shared" si="1"/>
        <v>0</v>
      </c>
      <c r="J34">
        <f t="shared" si="2"/>
        <v>0</v>
      </c>
    </row>
    <row r="35" spans="1:10" ht="15" customHeight="1" x14ac:dyDescent="0.25">
      <c r="A35" s="2">
        <v>3</v>
      </c>
      <c r="B35" s="2" t="s">
        <v>2942</v>
      </c>
      <c r="C35" s="2">
        <v>1639</v>
      </c>
      <c r="D35" s="2" t="s">
        <v>2952</v>
      </c>
      <c r="F35" s="85" t="s">
        <v>3320</v>
      </c>
      <c r="G35" t="str">
        <f t="shared" si="0"/>
        <v>GÜMÜŞHANE</v>
      </c>
      <c r="I35">
        <f t="shared" si="1"/>
        <v>0</v>
      </c>
      <c r="J35">
        <f t="shared" si="2"/>
        <v>0</v>
      </c>
    </row>
    <row r="36" spans="1:10" ht="15" customHeight="1" x14ac:dyDescent="0.25">
      <c r="A36" s="2">
        <v>3</v>
      </c>
      <c r="B36" s="2" t="s">
        <v>2942</v>
      </c>
      <c r="C36" s="2">
        <v>1664</v>
      </c>
      <c r="D36" s="2" t="s">
        <v>2953</v>
      </c>
      <c r="F36" s="85" t="s">
        <v>3327</v>
      </c>
      <c r="G36" t="str">
        <f t="shared" si="0"/>
        <v>HAKKARİ</v>
      </c>
      <c r="I36">
        <f t="shared" si="1"/>
        <v>0</v>
      </c>
      <c r="J36">
        <f t="shared" si="2"/>
        <v>0</v>
      </c>
    </row>
    <row r="37" spans="1:10" ht="15" customHeight="1" x14ac:dyDescent="0.25">
      <c r="A37" s="2">
        <v>3</v>
      </c>
      <c r="B37" s="2" t="s">
        <v>2942</v>
      </c>
      <c r="C37" s="2">
        <v>1771</v>
      </c>
      <c r="D37" s="2" t="s">
        <v>2954</v>
      </c>
      <c r="F37" s="85" t="s">
        <v>3332</v>
      </c>
      <c r="G37" t="str">
        <f t="shared" si="0"/>
        <v>HATAY</v>
      </c>
      <c r="I37">
        <f t="shared" si="1"/>
        <v>0</v>
      </c>
      <c r="J37">
        <f t="shared" si="2"/>
        <v>0</v>
      </c>
    </row>
    <row r="38" spans="1:10" ht="15" customHeight="1" x14ac:dyDescent="0.25">
      <c r="A38" s="2">
        <v>3</v>
      </c>
      <c r="B38" s="2" t="s">
        <v>2942</v>
      </c>
      <c r="C38" s="2">
        <v>1773</v>
      </c>
      <c r="D38" s="2" t="s">
        <v>2955</v>
      </c>
      <c r="F38" s="85" t="s">
        <v>3951</v>
      </c>
      <c r="G38" t="str">
        <f t="shared" si="0"/>
        <v>IĞDIR</v>
      </c>
      <c r="I38">
        <f t="shared" si="1"/>
        <v>0</v>
      </c>
      <c r="J38">
        <f t="shared" si="2"/>
        <v>0</v>
      </c>
    </row>
    <row r="39" spans="1:10" ht="15" customHeight="1" x14ac:dyDescent="0.25">
      <c r="A39" s="2">
        <v>3</v>
      </c>
      <c r="B39" s="2" t="s">
        <v>2942</v>
      </c>
      <c r="C39" s="2">
        <v>1809</v>
      </c>
      <c r="D39" s="2" t="s">
        <v>2956</v>
      </c>
      <c r="F39" s="85" t="s">
        <v>3349</v>
      </c>
      <c r="G39" t="str">
        <f t="shared" si="0"/>
        <v>ISPARTA</v>
      </c>
      <c r="I39">
        <f t="shared" si="1"/>
        <v>0</v>
      </c>
      <c r="J39">
        <f t="shared" si="2"/>
        <v>0</v>
      </c>
    </row>
    <row r="40" spans="1:10" ht="15" customHeight="1" x14ac:dyDescent="0.25">
      <c r="A40" s="2">
        <v>3</v>
      </c>
      <c r="B40" s="2" t="s">
        <v>2942</v>
      </c>
      <c r="C40" s="2">
        <v>1906</v>
      </c>
      <c r="D40" s="2" t="s">
        <v>2957</v>
      </c>
      <c r="F40" s="85" t="s">
        <v>3378</v>
      </c>
      <c r="G40" t="str">
        <f t="shared" si="0"/>
        <v>İSTANBUL</v>
      </c>
      <c r="I40">
        <f t="shared" si="1"/>
        <v>0</v>
      </c>
      <c r="J40">
        <f t="shared" si="2"/>
        <v>0</v>
      </c>
    </row>
    <row r="41" spans="1:10" ht="15" customHeight="1" x14ac:dyDescent="0.25">
      <c r="A41" s="2">
        <v>3</v>
      </c>
      <c r="B41" s="2" t="s">
        <v>2942</v>
      </c>
      <c r="C41" s="2">
        <v>1923</v>
      </c>
      <c r="D41" s="2" t="s">
        <v>2958</v>
      </c>
      <c r="F41" s="85" t="s">
        <v>3419</v>
      </c>
      <c r="G41" t="str">
        <f t="shared" si="0"/>
        <v>İZMİR</v>
      </c>
      <c r="I41">
        <f t="shared" si="1"/>
        <v>0</v>
      </c>
      <c r="J41">
        <f t="shared" si="2"/>
        <v>0</v>
      </c>
    </row>
    <row r="42" spans="1:10" ht="15" customHeight="1" x14ac:dyDescent="0.25">
      <c r="A42" s="2">
        <v>3</v>
      </c>
      <c r="B42" s="2" t="s">
        <v>2942</v>
      </c>
      <c r="C42" s="2">
        <v>1944</v>
      </c>
      <c r="D42" s="2" t="s">
        <v>2959</v>
      </c>
      <c r="F42" s="85" t="s">
        <v>3608</v>
      </c>
      <c r="G42" t="str">
        <f t="shared" si="0"/>
        <v>KAHRAMANMARAŞ</v>
      </c>
      <c r="I42">
        <f t="shared" si="1"/>
        <v>0</v>
      </c>
      <c r="J42">
        <f t="shared" si="2"/>
        <v>0</v>
      </c>
    </row>
    <row r="43" spans="1:10" ht="15" customHeight="1" x14ac:dyDescent="0.25">
      <c r="A43" s="2">
        <v>3</v>
      </c>
      <c r="B43" s="2" t="s">
        <v>2942</v>
      </c>
      <c r="C43" s="2">
        <v>1961</v>
      </c>
      <c r="D43" s="2" t="s">
        <v>2960</v>
      </c>
      <c r="F43" s="85" t="s">
        <v>3963</v>
      </c>
      <c r="G43" t="str">
        <f t="shared" si="0"/>
        <v>KARABÜK</v>
      </c>
      <c r="I43">
        <f t="shared" si="1"/>
        <v>0</v>
      </c>
      <c r="J43">
        <f t="shared" si="2"/>
        <v>0</v>
      </c>
    </row>
    <row r="44" spans="1:10" ht="15" customHeight="1" x14ac:dyDescent="0.25">
      <c r="A44" s="2">
        <v>4</v>
      </c>
      <c r="B44" s="2" t="s">
        <v>2961</v>
      </c>
      <c r="C44" s="2">
        <v>1111</v>
      </c>
      <c r="D44" s="2" t="s">
        <v>2962</v>
      </c>
      <c r="F44" s="85" t="s">
        <v>3907</v>
      </c>
      <c r="G44" t="str">
        <f t="shared" si="0"/>
        <v>KARAMAN</v>
      </c>
      <c r="I44">
        <f t="shared" si="1"/>
        <v>0</v>
      </c>
      <c r="J44">
        <f t="shared" si="2"/>
        <v>0</v>
      </c>
    </row>
    <row r="45" spans="1:10" ht="15" customHeight="1" x14ac:dyDescent="0.25">
      <c r="A45" s="2">
        <v>4</v>
      </c>
      <c r="B45" s="2" t="s">
        <v>2961</v>
      </c>
      <c r="C45" s="2">
        <v>1283</v>
      </c>
      <c r="D45" s="2" t="s">
        <v>2963</v>
      </c>
      <c r="F45" s="85" t="s">
        <v>3450</v>
      </c>
      <c r="G45" t="str">
        <f t="shared" si="0"/>
        <v>KARS</v>
      </c>
      <c r="I45">
        <f t="shared" si="1"/>
        <v>0</v>
      </c>
      <c r="J45">
        <f t="shared" si="2"/>
        <v>0</v>
      </c>
    </row>
    <row r="46" spans="1:10" ht="15" customHeight="1" x14ac:dyDescent="0.25">
      <c r="A46" s="2">
        <v>4</v>
      </c>
      <c r="B46" s="2" t="s">
        <v>2961</v>
      </c>
      <c r="C46" s="2">
        <v>1287</v>
      </c>
      <c r="D46" s="2" t="s">
        <v>2964</v>
      </c>
      <c r="F46" s="85" t="s">
        <v>3459</v>
      </c>
      <c r="G46" t="str">
        <f t="shared" si="0"/>
        <v>KASTAMONU</v>
      </c>
      <c r="I46">
        <f t="shared" si="1"/>
        <v>0</v>
      </c>
      <c r="J46">
        <f t="shared" si="2"/>
        <v>0</v>
      </c>
    </row>
    <row r="47" spans="1:10" ht="15" customHeight="1" x14ac:dyDescent="0.25">
      <c r="A47" s="2">
        <v>4</v>
      </c>
      <c r="B47" s="2" t="s">
        <v>2961</v>
      </c>
      <c r="C47" s="2">
        <v>1301</v>
      </c>
      <c r="D47" s="2" t="s">
        <v>2965</v>
      </c>
      <c r="F47" s="85" t="s">
        <v>3480</v>
      </c>
      <c r="G47" t="str">
        <f t="shared" si="0"/>
        <v>KAYSERİ</v>
      </c>
      <c r="I47">
        <f t="shared" si="1"/>
        <v>0</v>
      </c>
      <c r="J47">
        <f t="shared" si="2"/>
        <v>0</v>
      </c>
    </row>
    <row r="48" spans="1:10" ht="15" customHeight="1" x14ac:dyDescent="0.25">
      <c r="A48" s="2">
        <v>4</v>
      </c>
      <c r="B48" s="2" t="s">
        <v>2961</v>
      </c>
      <c r="C48" s="2">
        <v>1379</v>
      </c>
      <c r="D48" s="2" t="s">
        <v>2966</v>
      </c>
      <c r="F48" s="85" t="s">
        <v>3914</v>
      </c>
      <c r="G48" t="str">
        <f t="shared" si="0"/>
        <v>KIRIKKALE</v>
      </c>
      <c r="I48">
        <f t="shared" si="1"/>
        <v>0</v>
      </c>
      <c r="J48">
        <f t="shared" si="2"/>
        <v>0</v>
      </c>
    </row>
    <row r="49" spans="1:10" ht="15" customHeight="1" x14ac:dyDescent="0.25">
      <c r="A49" s="2">
        <v>4</v>
      </c>
      <c r="B49" s="2" t="s">
        <v>2961</v>
      </c>
      <c r="C49" s="2">
        <v>1568</v>
      </c>
      <c r="D49" s="2" t="s">
        <v>2967</v>
      </c>
      <c r="F49" s="85" t="s">
        <v>3497</v>
      </c>
      <c r="G49" t="str">
        <f t="shared" si="0"/>
        <v>KIRKLARELİ</v>
      </c>
      <c r="I49">
        <f t="shared" si="1"/>
        <v>0</v>
      </c>
      <c r="J49">
        <f t="shared" si="2"/>
        <v>0</v>
      </c>
    </row>
    <row r="50" spans="1:10" ht="15" customHeight="1" x14ac:dyDescent="0.25">
      <c r="A50" s="2">
        <v>4</v>
      </c>
      <c r="B50" s="2" t="s">
        <v>2961</v>
      </c>
      <c r="C50" s="2">
        <v>1667</v>
      </c>
      <c r="D50" s="2" t="s">
        <v>2968</v>
      </c>
      <c r="F50" s="85" t="s">
        <v>3506</v>
      </c>
      <c r="G50" t="str">
        <f t="shared" si="0"/>
        <v>KIRŞEHİR</v>
      </c>
      <c r="I50">
        <f t="shared" si="1"/>
        <v>0</v>
      </c>
      <c r="J50">
        <f t="shared" si="2"/>
        <v>0</v>
      </c>
    </row>
    <row r="51" spans="1:10" ht="15" customHeight="1" x14ac:dyDescent="0.25">
      <c r="A51" s="2">
        <v>4</v>
      </c>
      <c r="B51" s="2" t="s">
        <v>2961</v>
      </c>
      <c r="C51" s="2">
        <v>1691</v>
      </c>
      <c r="D51" s="2" t="s">
        <v>2969</v>
      </c>
      <c r="F51" s="85" t="s">
        <v>3970</v>
      </c>
      <c r="G51" t="str">
        <f t="shared" si="0"/>
        <v>KİLİS</v>
      </c>
      <c r="I51">
        <f t="shared" si="1"/>
        <v>0</v>
      </c>
      <c r="J51">
        <f t="shared" si="2"/>
        <v>0</v>
      </c>
    </row>
    <row r="52" spans="1:10" ht="15" customHeight="1" x14ac:dyDescent="0.25">
      <c r="A52" s="2">
        <v>5</v>
      </c>
      <c r="B52" s="2" t="s">
        <v>2970</v>
      </c>
      <c r="C52" s="2">
        <v>1134</v>
      </c>
      <c r="D52" s="2" t="s">
        <v>2971</v>
      </c>
      <c r="F52" s="85" t="s">
        <v>3514</v>
      </c>
      <c r="G52" t="str">
        <f t="shared" si="0"/>
        <v>KOCAELİ</v>
      </c>
      <c r="I52">
        <f t="shared" si="1"/>
        <v>0</v>
      </c>
      <c r="J52">
        <f t="shared" si="2"/>
        <v>0</v>
      </c>
    </row>
    <row r="53" spans="1:10" ht="15" customHeight="1" x14ac:dyDescent="0.25">
      <c r="A53" s="2">
        <v>5</v>
      </c>
      <c r="B53" s="2" t="s">
        <v>2970</v>
      </c>
      <c r="C53" s="2">
        <v>1363</v>
      </c>
      <c r="D53" s="2" t="s">
        <v>2972</v>
      </c>
      <c r="F53" s="85" t="s">
        <v>3528</v>
      </c>
      <c r="G53" t="str">
        <f t="shared" si="0"/>
        <v>KONYA</v>
      </c>
      <c r="I53">
        <f t="shared" si="1"/>
        <v>0</v>
      </c>
      <c r="J53">
        <f t="shared" si="2"/>
        <v>0</v>
      </c>
    </row>
    <row r="54" spans="1:10" ht="15" customHeight="1" x14ac:dyDescent="0.25">
      <c r="A54" s="2">
        <v>5</v>
      </c>
      <c r="B54" s="2" t="s">
        <v>2970</v>
      </c>
      <c r="C54" s="2">
        <v>1368</v>
      </c>
      <c r="D54" s="2" t="s">
        <v>2973</v>
      </c>
      <c r="F54" s="85" t="s">
        <v>3560</v>
      </c>
      <c r="G54" t="str">
        <f t="shared" si="0"/>
        <v>KÜTAHYA</v>
      </c>
      <c r="I54">
        <f t="shared" si="1"/>
        <v>0</v>
      </c>
      <c r="J54">
        <f t="shared" si="2"/>
        <v>0</v>
      </c>
    </row>
    <row r="55" spans="1:10" ht="15" customHeight="1" x14ac:dyDescent="0.25">
      <c r="A55" s="2">
        <v>5</v>
      </c>
      <c r="B55" s="2" t="s">
        <v>2970</v>
      </c>
      <c r="C55" s="2">
        <v>1524</v>
      </c>
      <c r="D55" s="2" t="s">
        <v>2974</v>
      </c>
      <c r="F55" s="85" t="s">
        <v>3574</v>
      </c>
      <c r="G55" t="str">
        <f t="shared" si="0"/>
        <v>MALATYA</v>
      </c>
      <c r="I55">
        <f t="shared" si="1"/>
        <v>0</v>
      </c>
      <c r="J55">
        <f t="shared" si="2"/>
        <v>0</v>
      </c>
    </row>
    <row r="56" spans="1:10" ht="15" customHeight="1" x14ac:dyDescent="0.25">
      <c r="A56" s="2">
        <v>5</v>
      </c>
      <c r="B56" s="2" t="s">
        <v>2970</v>
      </c>
      <c r="C56" s="2">
        <v>1641</v>
      </c>
      <c r="D56" s="2" t="s">
        <v>2975</v>
      </c>
      <c r="F56" s="85" t="s">
        <v>3589</v>
      </c>
      <c r="G56" t="str">
        <f t="shared" si="0"/>
        <v>MANİSA</v>
      </c>
      <c r="I56">
        <f t="shared" si="1"/>
        <v>0</v>
      </c>
      <c r="J56">
        <f t="shared" si="2"/>
        <v>0</v>
      </c>
    </row>
    <row r="57" spans="1:10" ht="15" customHeight="1" x14ac:dyDescent="0.25">
      <c r="A57" s="2">
        <v>5</v>
      </c>
      <c r="B57" s="2" t="s">
        <v>2970</v>
      </c>
      <c r="C57" s="2">
        <v>1668</v>
      </c>
      <c r="D57" s="2" t="s">
        <v>2976</v>
      </c>
      <c r="F57" s="85" t="s">
        <v>3621</v>
      </c>
      <c r="G57" t="str">
        <f t="shared" si="0"/>
        <v>MARDİN</v>
      </c>
      <c r="I57">
        <f t="shared" si="1"/>
        <v>0</v>
      </c>
      <c r="J57">
        <f t="shared" si="2"/>
        <v>0</v>
      </c>
    </row>
    <row r="58" spans="1:10" ht="15" customHeight="1" x14ac:dyDescent="0.25">
      <c r="A58" s="2">
        <v>5</v>
      </c>
      <c r="B58" s="2" t="s">
        <v>2970</v>
      </c>
      <c r="C58" s="2">
        <v>1938</v>
      </c>
      <c r="D58" s="2" t="s">
        <v>2977</v>
      </c>
      <c r="F58" s="85" t="s">
        <v>3363</v>
      </c>
      <c r="G58" t="str">
        <f t="shared" si="0"/>
        <v>MERSİN</v>
      </c>
      <c r="I58">
        <f t="shared" si="1"/>
        <v>0</v>
      </c>
      <c r="J58">
        <f t="shared" si="2"/>
        <v>0</v>
      </c>
    </row>
    <row r="59" spans="1:10" ht="15" customHeight="1" x14ac:dyDescent="0.25">
      <c r="A59" s="2">
        <v>6</v>
      </c>
      <c r="B59" s="2" t="s">
        <v>2978</v>
      </c>
      <c r="C59" s="2">
        <v>1130</v>
      </c>
      <c r="D59" s="2" t="s">
        <v>2979</v>
      </c>
      <c r="F59" s="85" t="s">
        <v>3633</v>
      </c>
      <c r="G59" t="str">
        <f t="shared" si="0"/>
        <v>MUĞLA</v>
      </c>
      <c r="I59">
        <f t="shared" si="1"/>
        <v>0</v>
      </c>
      <c r="J59">
        <f t="shared" si="2"/>
        <v>0</v>
      </c>
    </row>
    <row r="60" spans="1:10" ht="15" customHeight="1" x14ac:dyDescent="0.25">
      <c r="A60" s="2">
        <v>6</v>
      </c>
      <c r="B60" s="2" t="s">
        <v>2978</v>
      </c>
      <c r="C60" s="2">
        <v>1157</v>
      </c>
      <c r="D60" s="2" t="s">
        <v>2980</v>
      </c>
      <c r="F60" s="85" t="s">
        <v>3648</v>
      </c>
      <c r="G60" t="str">
        <f t="shared" si="0"/>
        <v>MUŞ</v>
      </c>
      <c r="I60">
        <f t="shared" si="1"/>
        <v>0</v>
      </c>
      <c r="J60">
        <f t="shared" si="2"/>
        <v>0</v>
      </c>
    </row>
    <row r="61" spans="1:10" ht="15" customHeight="1" x14ac:dyDescent="0.25">
      <c r="A61" s="2">
        <v>6</v>
      </c>
      <c r="B61" s="2" t="s">
        <v>2978</v>
      </c>
      <c r="C61" s="2">
        <v>1167</v>
      </c>
      <c r="D61" s="2" t="s">
        <v>2981</v>
      </c>
      <c r="F61" s="85" t="s">
        <v>3655</v>
      </c>
      <c r="G61" t="str">
        <f t="shared" si="0"/>
        <v>NEVŞEHİR</v>
      </c>
      <c r="I61">
        <f t="shared" si="1"/>
        <v>0</v>
      </c>
      <c r="J61">
        <f t="shared" si="2"/>
        <v>0</v>
      </c>
    </row>
    <row r="62" spans="1:10" ht="15" customHeight="1" x14ac:dyDescent="0.25">
      <c r="A62" s="2">
        <v>6</v>
      </c>
      <c r="B62" s="2" t="s">
        <v>2978</v>
      </c>
      <c r="C62" s="2">
        <v>1187</v>
      </c>
      <c r="D62" s="2" t="s">
        <v>2982</v>
      </c>
      <c r="F62" s="85" t="s">
        <v>3664</v>
      </c>
      <c r="G62" t="str">
        <f t="shared" si="0"/>
        <v>NİĞDE</v>
      </c>
      <c r="I62">
        <f t="shared" si="1"/>
        <v>0</v>
      </c>
      <c r="J62">
        <f t="shared" si="2"/>
        <v>0</v>
      </c>
    </row>
    <row r="63" spans="1:10" ht="15" customHeight="1" x14ac:dyDescent="0.25">
      <c r="A63" s="2">
        <v>6</v>
      </c>
      <c r="B63" s="2" t="s">
        <v>2978</v>
      </c>
      <c r="C63" s="2">
        <v>1227</v>
      </c>
      <c r="D63" s="2" t="s">
        <v>2983</v>
      </c>
      <c r="F63" s="85" t="s">
        <v>3671</v>
      </c>
      <c r="G63" t="str">
        <f t="shared" si="0"/>
        <v>ORDU</v>
      </c>
      <c r="I63">
        <f t="shared" si="1"/>
        <v>0</v>
      </c>
      <c r="J63">
        <f t="shared" si="2"/>
        <v>0</v>
      </c>
    </row>
    <row r="64" spans="1:10" ht="15" customHeight="1" x14ac:dyDescent="0.25">
      <c r="A64" s="2">
        <v>6</v>
      </c>
      <c r="B64" s="2" t="s">
        <v>2978</v>
      </c>
      <c r="C64" s="2">
        <v>1231</v>
      </c>
      <c r="D64" s="2" t="s">
        <v>2984</v>
      </c>
      <c r="F64" s="85" t="s">
        <v>3975</v>
      </c>
      <c r="G64" t="str">
        <f t="shared" si="0"/>
        <v>OSMANİYE</v>
      </c>
      <c r="I64">
        <f t="shared" si="1"/>
        <v>0</v>
      </c>
      <c r="J64">
        <f t="shared" si="2"/>
        <v>0</v>
      </c>
    </row>
    <row r="65" spans="1:10" ht="15" customHeight="1" x14ac:dyDescent="0.25">
      <c r="A65" s="2">
        <v>6</v>
      </c>
      <c r="B65" s="2" t="s">
        <v>2978</v>
      </c>
      <c r="C65" s="2">
        <v>1260</v>
      </c>
      <c r="D65" s="2" t="s">
        <v>2985</v>
      </c>
      <c r="F65" s="85" t="s">
        <v>3692</v>
      </c>
      <c r="G65" t="str">
        <f t="shared" si="0"/>
        <v>RİZE</v>
      </c>
      <c r="I65">
        <f t="shared" si="1"/>
        <v>0</v>
      </c>
      <c r="J65">
        <f t="shared" si="2"/>
        <v>0</v>
      </c>
    </row>
    <row r="66" spans="1:10" ht="15" customHeight="1" x14ac:dyDescent="0.25">
      <c r="A66" s="2">
        <v>6</v>
      </c>
      <c r="B66" s="2" t="s">
        <v>2978</v>
      </c>
      <c r="C66" s="2">
        <v>1302</v>
      </c>
      <c r="D66" s="2" t="s">
        <v>2986</v>
      </c>
      <c r="F66" s="85" t="s">
        <v>3705</v>
      </c>
      <c r="G66" t="str">
        <f t="shared" ref="G66:G81" si="3">UPPER(F66)</f>
        <v>SAKARYA</v>
      </c>
      <c r="I66">
        <f t="shared" si="1"/>
        <v>0</v>
      </c>
      <c r="J66">
        <f t="shared" si="2"/>
        <v>0</v>
      </c>
    </row>
    <row r="67" spans="1:10" ht="15" customHeight="1" x14ac:dyDescent="0.25">
      <c r="A67" s="2">
        <v>6</v>
      </c>
      <c r="B67" s="2" t="s">
        <v>2978</v>
      </c>
      <c r="C67" s="2">
        <v>1365</v>
      </c>
      <c r="D67" s="2" t="s">
        <v>2987</v>
      </c>
      <c r="F67" s="85" t="s">
        <v>3723</v>
      </c>
      <c r="G67" t="str">
        <f t="shared" si="3"/>
        <v>SAMSUN</v>
      </c>
      <c r="I67">
        <f t="shared" ref="I67:I130" si="4">IF(B67=$M$2,1,0)</f>
        <v>0</v>
      </c>
      <c r="J67">
        <f t="shared" si="2"/>
        <v>0</v>
      </c>
    </row>
    <row r="68" spans="1:10" ht="15" customHeight="1" x14ac:dyDescent="0.25">
      <c r="A68" s="2">
        <v>6</v>
      </c>
      <c r="B68" s="2" t="s">
        <v>2978</v>
      </c>
      <c r="C68" s="2">
        <v>1387</v>
      </c>
      <c r="D68" s="2" t="s">
        <v>2988</v>
      </c>
      <c r="F68" s="85" t="s">
        <v>3742</v>
      </c>
      <c r="G68" t="str">
        <f t="shared" si="3"/>
        <v>SİİRT</v>
      </c>
      <c r="I68">
        <f t="shared" si="4"/>
        <v>0</v>
      </c>
      <c r="J68">
        <f t="shared" ref="J68:J131" si="5">IF(I68=0,0,J67+1)</f>
        <v>0</v>
      </c>
    </row>
    <row r="69" spans="1:10" ht="15" customHeight="1" x14ac:dyDescent="0.25">
      <c r="A69" s="2">
        <v>6</v>
      </c>
      <c r="B69" s="2" t="s">
        <v>2978</v>
      </c>
      <c r="C69" s="2">
        <v>1427</v>
      </c>
      <c r="D69" s="2" t="s">
        <v>2989</v>
      </c>
      <c r="F69" s="85" t="s">
        <v>3750</v>
      </c>
      <c r="G69" t="str">
        <f t="shared" si="3"/>
        <v>SİNOP</v>
      </c>
      <c r="I69">
        <f t="shared" si="4"/>
        <v>0</v>
      </c>
      <c r="J69">
        <f t="shared" si="5"/>
        <v>0</v>
      </c>
    </row>
    <row r="70" spans="1:10" ht="15" customHeight="1" x14ac:dyDescent="0.25">
      <c r="A70" s="2">
        <v>6</v>
      </c>
      <c r="B70" s="2" t="s">
        <v>2978</v>
      </c>
      <c r="C70" s="2">
        <v>1473</v>
      </c>
      <c r="D70" s="2" t="s">
        <v>2990</v>
      </c>
      <c r="F70" s="85" t="s">
        <v>3760</v>
      </c>
      <c r="G70" t="str">
        <f t="shared" si="3"/>
        <v>SİVAS</v>
      </c>
      <c r="I70">
        <f t="shared" si="4"/>
        <v>0</v>
      </c>
      <c r="J70">
        <f t="shared" si="5"/>
        <v>0</v>
      </c>
    </row>
    <row r="71" spans="1:10" ht="15" customHeight="1" x14ac:dyDescent="0.25">
      <c r="A71" s="2">
        <v>6</v>
      </c>
      <c r="B71" s="2" t="s">
        <v>2978</v>
      </c>
      <c r="C71" s="2">
        <v>1539</v>
      </c>
      <c r="D71" s="2" t="s">
        <v>2991</v>
      </c>
      <c r="F71" s="85" t="s">
        <v>3833</v>
      </c>
      <c r="G71" t="str">
        <f t="shared" si="3"/>
        <v>ŞANLIURFA</v>
      </c>
      <c r="I71">
        <f t="shared" si="4"/>
        <v>0</v>
      </c>
      <c r="J71">
        <f t="shared" si="5"/>
        <v>0</v>
      </c>
    </row>
    <row r="72" spans="1:10" ht="15" customHeight="1" x14ac:dyDescent="0.25">
      <c r="A72" s="2">
        <v>6</v>
      </c>
      <c r="B72" s="2" t="s">
        <v>2978</v>
      </c>
      <c r="C72" s="2">
        <v>1578</v>
      </c>
      <c r="D72" s="2" t="s">
        <v>2992</v>
      </c>
      <c r="F72" s="85" t="s">
        <v>3931</v>
      </c>
      <c r="G72" t="str">
        <f t="shared" si="3"/>
        <v>ŞIRNAK</v>
      </c>
      <c r="I72">
        <f t="shared" si="4"/>
        <v>0</v>
      </c>
      <c r="J72">
        <f t="shared" si="5"/>
        <v>0</v>
      </c>
    </row>
    <row r="73" spans="1:10" ht="15" customHeight="1" x14ac:dyDescent="0.25">
      <c r="A73" s="2">
        <v>6</v>
      </c>
      <c r="B73" s="2" t="s">
        <v>2978</v>
      </c>
      <c r="C73" s="2">
        <v>1658</v>
      </c>
      <c r="D73" s="2" t="s">
        <v>2993</v>
      </c>
      <c r="F73" s="85" t="s">
        <v>3778</v>
      </c>
      <c r="G73" t="str">
        <f t="shared" si="3"/>
        <v>TEKİRDAĞ</v>
      </c>
      <c r="I73">
        <f t="shared" si="4"/>
        <v>0</v>
      </c>
      <c r="J73">
        <f t="shared" si="5"/>
        <v>0</v>
      </c>
    </row>
    <row r="74" spans="1:10" ht="15" customHeight="1" x14ac:dyDescent="0.25">
      <c r="A74" s="2">
        <v>6</v>
      </c>
      <c r="B74" s="2" t="s">
        <v>2978</v>
      </c>
      <c r="C74" s="2">
        <v>1723</v>
      </c>
      <c r="D74" s="2" t="s">
        <v>2994</v>
      </c>
      <c r="F74" s="85" t="s">
        <v>3791</v>
      </c>
      <c r="G74" t="str">
        <f t="shared" si="3"/>
        <v>TOKAT</v>
      </c>
      <c r="I74">
        <f t="shared" si="4"/>
        <v>0</v>
      </c>
      <c r="J74">
        <f t="shared" si="5"/>
        <v>0</v>
      </c>
    </row>
    <row r="75" spans="1:10" ht="15" customHeight="1" x14ac:dyDescent="0.25">
      <c r="A75" s="2">
        <v>6</v>
      </c>
      <c r="B75" s="2" t="s">
        <v>2978</v>
      </c>
      <c r="C75" s="2">
        <v>1744</v>
      </c>
      <c r="D75" s="2" t="s">
        <v>2995</v>
      </c>
      <c r="F75" s="85" t="s">
        <v>3804</v>
      </c>
      <c r="G75" t="str">
        <f t="shared" si="3"/>
        <v>TRABZON</v>
      </c>
      <c r="I75">
        <f t="shared" si="4"/>
        <v>0</v>
      </c>
      <c r="J75">
        <f t="shared" si="5"/>
        <v>0</v>
      </c>
    </row>
    <row r="76" spans="1:10" ht="15" customHeight="1" x14ac:dyDescent="0.25">
      <c r="A76" s="2">
        <v>6</v>
      </c>
      <c r="B76" s="2" t="s">
        <v>2978</v>
      </c>
      <c r="C76" s="2">
        <v>1745</v>
      </c>
      <c r="D76" s="2" t="s">
        <v>2996</v>
      </c>
      <c r="F76" s="85" t="s">
        <v>3824</v>
      </c>
      <c r="G76" t="str">
        <f t="shared" si="3"/>
        <v>TUNCELİ</v>
      </c>
      <c r="I76">
        <f t="shared" si="4"/>
        <v>0</v>
      </c>
      <c r="J76">
        <f t="shared" si="5"/>
        <v>0</v>
      </c>
    </row>
    <row r="77" spans="1:10" ht="15" customHeight="1" x14ac:dyDescent="0.25">
      <c r="A77" s="2">
        <v>6</v>
      </c>
      <c r="B77" s="2" t="s">
        <v>2978</v>
      </c>
      <c r="C77" s="2">
        <v>1746</v>
      </c>
      <c r="D77" s="2" t="s">
        <v>2997</v>
      </c>
      <c r="F77" s="85" t="s">
        <v>3848</v>
      </c>
      <c r="G77" t="str">
        <f t="shared" si="3"/>
        <v>UŞAK</v>
      </c>
      <c r="I77">
        <f t="shared" si="4"/>
        <v>0</v>
      </c>
      <c r="J77">
        <f t="shared" si="5"/>
        <v>0</v>
      </c>
    </row>
    <row r="78" spans="1:10" ht="15" customHeight="1" x14ac:dyDescent="0.25">
      <c r="A78" s="2">
        <v>6</v>
      </c>
      <c r="B78" s="2" t="s">
        <v>2978</v>
      </c>
      <c r="C78" s="2">
        <v>1747</v>
      </c>
      <c r="D78" s="2" t="s">
        <v>2998</v>
      </c>
      <c r="F78" s="85" t="s">
        <v>3855</v>
      </c>
      <c r="G78" t="str">
        <f t="shared" si="3"/>
        <v>VAN</v>
      </c>
      <c r="I78">
        <f t="shared" si="4"/>
        <v>0</v>
      </c>
      <c r="J78">
        <f t="shared" si="5"/>
        <v>0</v>
      </c>
    </row>
    <row r="79" spans="1:10" ht="15" customHeight="1" x14ac:dyDescent="0.25">
      <c r="A79" s="2">
        <v>6</v>
      </c>
      <c r="B79" s="2" t="s">
        <v>2978</v>
      </c>
      <c r="C79" s="2">
        <v>1815</v>
      </c>
      <c r="D79" s="2" t="s">
        <v>2999</v>
      </c>
      <c r="F79" s="85" t="s">
        <v>3956</v>
      </c>
      <c r="G79" t="str">
        <f t="shared" si="3"/>
        <v>YALOVA</v>
      </c>
      <c r="I79">
        <f t="shared" si="4"/>
        <v>0</v>
      </c>
      <c r="J79">
        <f t="shared" si="5"/>
        <v>0</v>
      </c>
    </row>
    <row r="80" spans="1:10" ht="15" customHeight="1" x14ac:dyDescent="0.25">
      <c r="A80" s="2">
        <v>6</v>
      </c>
      <c r="B80" s="2" t="s">
        <v>2978</v>
      </c>
      <c r="C80" s="2">
        <v>1872</v>
      </c>
      <c r="D80" s="2" t="s">
        <v>3000</v>
      </c>
      <c r="F80" s="85" t="s">
        <v>3870</v>
      </c>
      <c r="G80" t="str">
        <f t="shared" si="3"/>
        <v>YOZGAT</v>
      </c>
      <c r="I80">
        <f t="shared" si="4"/>
        <v>0</v>
      </c>
      <c r="J80">
        <f t="shared" si="5"/>
        <v>0</v>
      </c>
    </row>
    <row r="81" spans="1:10" ht="15" customHeight="1" x14ac:dyDescent="0.25">
      <c r="A81" s="2">
        <v>6</v>
      </c>
      <c r="B81" s="2" t="s">
        <v>2978</v>
      </c>
      <c r="C81" s="2">
        <v>1922</v>
      </c>
      <c r="D81" s="2" t="s">
        <v>3001</v>
      </c>
      <c r="F81" s="85" t="s">
        <v>3885</v>
      </c>
      <c r="G81" t="str">
        <f t="shared" si="3"/>
        <v>ZONGULDAK</v>
      </c>
      <c r="I81">
        <f t="shared" si="4"/>
        <v>0</v>
      </c>
      <c r="J81">
        <f t="shared" si="5"/>
        <v>0</v>
      </c>
    </row>
    <row r="82" spans="1:10" ht="15" customHeight="1" x14ac:dyDescent="0.25">
      <c r="A82" s="2">
        <v>6</v>
      </c>
      <c r="B82" s="2" t="s">
        <v>2978</v>
      </c>
      <c r="C82" s="2">
        <v>1924</v>
      </c>
      <c r="D82" s="2" t="s">
        <v>3002</v>
      </c>
      <c r="I82">
        <f t="shared" si="4"/>
        <v>0</v>
      </c>
      <c r="J82">
        <f t="shared" si="5"/>
        <v>0</v>
      </c>
    </row>
    <row r="83" spans="1:10" ht="15" customHeight="1" x14ac:dyDescent="0.25">
      <c r="A83" s="2">
        <v>6</v>
      </c>
      <c r="B83" s="2" t="s">
        <v>2978</v>
      </c>
      <c r="C83" s="2">
        <v>2034</v>
      </c>
      <c r="D83" s="2" t="s">
        <v>3003</v>
      </c>
      <c r="I83">
        <f t="shared" si="4"/>
        <v>0</v>
      </c>
      <c r="J83">
        <f t="shared" si="5"/>
        <v>0</v>
      </c>
    </row>
    <row r="84" spans="1:10" ht="15" customHeight="1" x14ac:dyDescent="0.25">
      <c r="A84" s="2">
        <v>7</v>
      </c>
      <c r="B84" s="2" t="s">
        <v>3004</v>
      </c>
      <c r="C84" s="2">
        <v>1121</v>
      </c>
      <c r="D84" s="2" t="s">
        <v>3005</v>
      </c>
      <c r="I84">
        <f t="shared" si="4"/>
        <v>0</v>
      </c>
      <c r="J84">
        <f t="shared" si="5"/>
        <v>0</v>
      </c>
    </row>
    <row r="85" spans="1:10" ht="15" customHeight="1" x14ac:dyDescent="0.25">
      <c r="A85" s="2">
        <v>7</v>
      </c>
      <c r="B85" s="2" t="s">
        <v>3004</v>
      </c>
      <c r="C85" s="2">
        <v>1126</v>
      </c>
      <c r="D85" s="2" t="s">
        <v>3006</v>
      </c>
      <c r="I85">
        <f t="shared" si="4"/>
        <v>0</v>
      </c>
      <c r="J85">
        <f t="shared" si="5"/>
        <v>0</v>
      </c>
    </row>
    <row r="86" spans="1:10" ht="15" customHeight="1" x14ac:dyDescent="0.25">
      <c r="A86" s="84">
        <v>7</v>
      </c>
      <c r="B86" s="84" t="s">
        <v>3004</v>
      </c>
      <c r="C86" s="84">
        <v>1138</v>
      </c>
      <c r="D86" s="84" t="s">
        <v>3007</v>
      </c>
      <c r="I86">
        <f t="shared" si="4"/>
        <v>0</v>
      </c>
      <c r="J86">
        <f t="shared" si="5"/>
        <v>0</v>
      </c>
    </row>
    <row r="87" spans="1:10" ht="15" customHeight="1" x14ac:dyDescent="0.25">
      <c r="A87" s="2">
        <v>7</v>
      </c>
      <c r="B87" s="2" t="s">
        <v>3004</v>
      </c>
      <c r="C87" s="2">
        <v>1303</v>
      </c>
      <c r="D87" s="2" t="s">
        <v>3008</v>
      </c>
      <c r="I87">
        <f t="shared" si="4"/>
        <v>0</v>
      </c>
      <c r="J87">
        <f t="shared" si="5"/>
        <v>0</v>
      </c>
    </row>
    <row r="88" spans="1:10" ht="15" customHeight="1" x14ac:dyDescent="0.25">
      <c r="A88" s="2">
        <v>7</v>
      </c>
      <c r="B88" s="2" t="s">
        <v>3004</v>
      </c>
      <c r="C88" s="2">
        <v>1333</v>
      </c>
      <c r="D88" s="2" t="s">
        <v>3009</v>
      </c>
      <c r="I88">
        <f t="shared" si="4"/>
        <v>0</v>
      </c>
      <c r="J88">
        <f t="shared" si="5"/>
        <v>0</v>
      </c>
    </row>
    <row r="89" spans="1:10" ht="15" customHeight="1" x14ac:dyDescent="0.25">
      <c r="A89" s="2">
        <v>7</v>
      </c>
      <c r="B89" s="2" t="s">
        <v>3004</v>
      </c>
      <c r="C89" s="2">
        <v>1337</v>
      </c>
      <c r="D89" s="2" t="s">
        <v>3010</v>
      </c>
      <c r="I89">
        <f t="shared" si="4"/>
        <v>0</v>
      </c>
      <c r="J89">
        <f t="shared" si="5"/>
        <v>0</v>
      </c>
    </row>
    <row r="90" spans="1:10" ht="15" customHeight="1" x14ac:dyDescent="0.25">
      <c r="A90" s="2">
        <v>7</v>
      </c>
      <c r="B90" s="2" t="s">
        <v>3004</v>
      </c>
      <c r="C90" s="2">
        <v>1370</v>
      </c>
      <c r="D90" s="2" t="s">
        <v>3011</v>
      </c>
      <c r="I90">
        <f t="shared" si="4"/>
        <v>0</v>
      </c>
      <c r="J90">
        <f t="shared" si="5"/>
        <v>0</v>
      </c>
    </row>
    <row r="91" spans="1:10" ht="15" customHeight="1" x14ac:dyDescent="0.25">
      <c r="A91" s="2">
        <v>7</v>
      </c>
      <c r="B91" s="2" t="s">
        <v>3004</v>
      </c>
      <c r="C91" s="2">
        <v>1451</v>
      </c>
      <c r="D91" s="2" t="s">
        <v>3012</v>
      </c>
      <c r="I91">
        <f t="shared" si="4"/>
        <v>0</v>
      </c>
      <c r="J91">
        <f t="shared" si="5"/>
        <v>0</v>
      </c>
    </row>
    <row r="92" spans="1:10" ht="15" customHeight="1" x14ac:dyDescent="0.25">
      <c r="A92" s="2">
        <v>7</v>
      </c>
      <c r="B92" s="2" t="s">
        <v>3004</v>
      </c>
      <c r="C92" s="2">
        <v>1483</v>
      </c>
      <c r="D92" s="2" t="s">
        <v>3013</v>
      </c>
      <c r="I92">
        <f t="shared" si="4"/>
        <v>0</v>
      </c>
      <c r="J92">
        <f t="shared" si="5"/>
        <v>0</v>
      </c>
    </row>
    <row r="93" spans="1:10" ht="15" customHeight="1" x14ac:dyDescent="0.25">
      <c r="A93" s="2">
        <v>7</v>
      </c>
      <c r="B93" s="2" t="s">
        <v>3004</v>
      </c>
      <c r="C93" s="2">
        <v>1492</v>
      </c>
      <c r="D93" s="2" t="s">
        <v>3014</v>
      </c>
      <c r="I93">
        <f t="shared" si="4"/>
        <v>0</v>
      </c>
      <c r="J93">
        <f t="shared" si="5"/>
        <v>0</v>
      </c>
    </row>
    <row r="94" spans="1:10" ht="15" customHeight="1" x14ac:dyDescent="0.25">
      <c r="A94" s="2">
        <v>7</v>
      </c>
      <c r="B94" s="2" t="s">
        <v>3004</v>
      </c>
      <c r="C94" s="2">
        <v>1512</v>
      </c>
      <c r="D94" s="2" t="s">
        <v>3015</v>
      </c>
      <c r="I94">
        <f t="shared" si="4"/>
        <v>0</v>
      </c>
      <c r="J94">
        <f t="shared" si="5"/>
        <v>0</v>
      </c>
    </row>
    <row r="95" spans="1:10" ht="15" customHeight="1" x14ac:dyDescent="0.25">
      <c r="A95" s="2">
        <v>7</v>
      </c>
      <c r="B95" s="2" t="s">
        <v>3004</v>
      </c>
      <c r="C95" s="2">
        <v>1616</v>
      </c>
      <c r="D95" s="2" t="s">
        <v>3016</v>
      </c>
      <c r="I95">
        <f t="shared" si="4"/>
        <v>0</v>
      </c>
      <c r="J95">
        <f t="shared" si="5"/>
        <v>0</v>
      </c>
    </row>
    <row r="96" spans="1:10" ht="15" customHeight="1" x14ac:dyDescent="0.25">
      <c r="A96" s="2">
        <v>7</v>
      </c>
      <c r="B96" s="2" t="s">
        <v>3004</v>
      </c>
      <c r="C96" s="2">
        <v>1811</v>
      </c>
      <c r="D96" s="2" t="s">
        <v>3017</v>
      </c>
      <c r="I96">
        <f t="shared" si="4"/>
        <v>0</v>
      </c>
      <c r="J96">
        <f t="shared" si="5"/>
        <v>0</v>
      </c>
    </row>
    <row r="97" spans="1:10" ht="15" customHeight="1" x14ac:dyDescent="0.25">
      <c r="A97" s="2">
        <v>7</v>
      </c>
      <c r="B97" s="2" t="s">
        <v>3004</v>
      </c>
      <c r="C97" s="2">
        <v>1946</v>
      </c>
      <c r="D97" s="2" t="s">
        <v>3018</v>
      </c>
      <c r="I97">
        <f t="shared" si="4"/>
        <v>0</v>
      </c>
      <c r="J97">
        <f t="shared" si="5"/>
        <v>0</v>
      </c>
    </row>
    <row r="98" spans="1:10" ht="15" customHeight="1" x14ac:dyDescent="0.25">
      <c r="A98" s="2">
        <v>7</v>
      </c>
      <c r="B98" s="2" t="s">
        <v>3004</v>
      </c>
      <c r="C98" s="2">
        <v>1959</v>
      </c>
      <c r="D98" s="2" t="s">
        <v>3019</v>
      </c>
      <c r="I98">
        <f t="shared" si="4"/>
        <v>0</v>
      </c>
      <c r="J98">
        <f t="shared" si="5"/>
        <v>0</v>
      </c>
    </row>
    <row r="99" spans="1:10" ht="15" customHeight="1" x14ac:dyDescent="0.25">
      <c r="A99" s="2">
        <v>7</v>
      </c>
      <c r="B99" s="2" t="s">
        <v>3004</v>
      </c>
      <c r="C99" s="2">
        <v>2035</v>
      </c>
      <c r="D99" s="2" t="s">
        <v>3020</v>
      </c>
      <c r="I99">
        <f t="shared" si="4"/>
        <v>0</v>
      </c>
      <c r="J99">
        <f t="shared" si="5"/>
        <v>0</v>
      </c>
    </row>
    <row r="100" spans="1:10" ht="15" customHeight="1" x14ac:dyDescent="0.25">
      <c r="A100" s="2">
        <v>7</v>
      </c>
      <c r="B100" s="2" t="s">
        <v>3004</v>
      </c>
      <c r="C100" s="2">
        <v>2036</v>
      </c>
      <c r="D100" s="2" t="s">
        <v>3021</v>
      </c>
      <c r="I100">
        <f t="shared" si="4"/>
        <v>0</v>
      </c>
      <c r="J100">
        <f t="shared" si="5"/>
        <v>0</v>
      </c>
    </row>
    <row r="101" spans="1:10" ht="15" customHeight="1" x14ac:dyDescent="0.25">
      <c r="A101" s="2">
        <v>7</v>
      </c>
      <c r="B101" s="2" t="s">
        <v>3004</v>
      </c>
      <c r="C101" s="2">
        <v>2037</v>
      </c>
      <c r="D101" s="2" t="s">
        <v>3022</v>
      </c>
      <c r="I101">
        <f t="shared" si="4"/>
        <v>0</v>
      </c>
      <c r="J101">
        <f t="shared" si="5"/>
        <v>0</v>
      </c>
    </row>
    <row r="102" spans="1:10" ht="15" customHeight="1" x14ac:dyDescent="0.25">
      <c r="A102" s="2">
        <v>7</v>
      </c>
      <c r="B102" s="2" t="s">
        <v>3004</v>
      </c>
      <c r="C102" s="2">
        <v>2038</v>
      </c>
      <c r="D102" s="2" t="s">
        <v>3023</v>
      </c>
      <c r="I102">
        <f t="shared" si="4"/>
        <v>0</v>
      </c>
      <c r="J102">
        <f t="shared" si="5"/>
        <v>0</v>
      </c>
    </row>
    <row r="103" spans="1:10" ht="15" customHeight="1" x14ac:dyDescent="0.25">
      <c r="A103" s="2">
        <v>7</v>
      </c>
      <c r="B103" s="2" t="s">
        <v>3004</v>
      </c>
      <c r="C103" s="2">
        <v>2039</v>
      </c>
      <c r="D103" s="2" t="s">
        <v>3024</v>
      </c>
      <c r="I103">
        <f t="shared" si="4"/>
        <v>0</v>
      </c>
      <c r="J103">
        <f t="shared" si="5"/>
        <v>0</v>
      </c>
    </row>
    <row r="104" spans="1:10" ht="15" customHeight="1" x14ac:dyDescent="0.25">
      <c r="A104" s="2">
        <v>8</v>
      </c>
      <c r="B104" s="2" t="s">
        <v>3025</v>
      </c>
      <c r="C104" s="2">
        <v>1145</v>
      </c>
      <c r="D104" s="2" t="s">
        <v>3026</v>
      </c>
      <c r="I104">
        <f t="shared" si="4"/>
        <v>0</v>
      </c>
      <c r="J104">
        <f t="shared" si="5"/>
        <v>0</v>
      </c>
    </row>
    <row r="105" spans="1:10" ht="15" customHeight="1" x14ac:dyDescent="0.25">
      <c r="A105" s="2">
        <v>8</v>
      </c>
      <c r="B105" s="2" t="s">
        <v>3025</v>
      </c>
      <c r="C105" s="2">
        <v>1147</v>
      </c>
      <c r="D105" s="2" t="s">
        <v>3027</v>
      </c>
      <c r="I105">
        <f t="shared" si="4"/>
        <v>0</v>
      </c>
      <c r="J105">
        <f t="shared" si="5"/>
        <v>0</v>
      </c>
    </row>
    <row r="106" spans="1:10" ht="15" customHeight="1" x14ac:dyDescent="0.25">
      <c r="A106" s="2">
        <v>8</v>
      </c>
      <c r="B106" s="2" t="s">
        <v>3025</v>
      </c>
      <c r="C106" s="2">
        <v>1152</v>
      </c>
      <c r="D106" s="2" t="s">
        <v>3028</v>
      </c>
      <c r="I106">
        <f t="shared" si="4"/>
        <v>0</v>
      </c>
      <c r="J106">
        <f t="shared" si="5"/>
        <v>0</v>
      </c>
    </row>
    <row r="107" spans="1:10" ht="15" customHeight="1" x14ac:dyDescent="0.25">
      <c r="A107" s="2">
        <v>8</v>
      </c>
      <c r="B107" s="2" t="s">
        <v>3025</v>
      </c>
      <c r="C107" s="2">
        <v>1202</v>
      </c>
      <c r="D107" s="2" t="s">
        <v>3029</v>
      </c>
      <c r="I107">
        <f t="shared" si="4"/>
        <v>0</v>
      </c>
      <c r="J107">
        <f t="shared" si="5"/>
        <v>0</v>
      </c>
    </row>
    <row r="108" spans="1:10" ht="15" customHeight="1" x14ac:dyDescent="0.25">
      <c r="A108" s="2">
        <v>8</v>
      </c>
      <c r="B108" s="2" t="s">
        <v>3025</v>
      </c>
      <c r="C108" s="2">
        <v>1395</v>
      </c>
      <c r="D108" s="2" t="s">
        <v>3030</v>
      </c>
      <c r="I108">
        <f t="shared" si="4"/>
        <v>0</v>
      </c>
      <c r="J108">
        <f t="shared" si="5"/>
        <v>0</v>
      </c>
    </row>
    <row r="109" spans="1:10" ht="15" customHeight="1" x14ac:dyDescent="0.25">
      <c r="A109" s="2">
        <v>8</v>
      </c>
      <c r="B109" s="2" t="s">
        <v>3025</v>
      </c>
      <c r="C109" s="2">
        <v>1653</v>
      </c>
      <c r="D109" s="2" t="s">
        <v>3031</v>
      </c>
      <c r="I109">
        <f t="shared" si="4"/>
        <v>0</v>
      </c>
      <c r="J109">
        <f t="shared" si="5"/>
        <v>0</v>
      </c>
    </row>
    <row r="110" spans="1:10" ht="15" customHeight="1" x14ac:dyDescent="0.25">
      <c r="A110" s="2">
        <v>8</v>
      </c>
      <c r="B110" s="2" t="s">
        <v>3025</v>
      </c>
      <c r="C110" s="2">
        <v>1736</v>
      </c>
      <c r="D110" s="2" t="s">
        <v>3032</v>
      </c>
      <c r="I110">
        <f t="shared" si="4"/>
        <v>0</v>
      </c>
      <c r="J110">
        <f t="shared" si="5"/>
        <v>0</v>
      </c>
    </row>
    <row r="111" spans="1:10" ht="15" customHeight="1" x14ac:dyDescent="0.25">
      <c r="A111" s="2">
        <v>8</v>
      </c>
      <c r="B111" s="2" t="s">
        <v>3025</v>
      </c>
      <c r="C111" s="2">
        <v>1828</v>
      </c>
      <c r="D111" s="2" t="s">
        <v>3033</v>
      </c>
      <c r="I111">
        <f t="shared" si="4"/>
        <v>0</v>
      </c>
      <c r="J111">
        <f t="shared" si="5"/>
        <v>0</v>
      </c>
    </row>
    <row r="112" spans="1:10" ht="15" customHeight="1" x14ac:dyDescent="0.25">
      <c r="A112" s="84">
        <v>8</v>
      </c>
      <c r="B112" s="84" t="s">
        <v>3025</v>
      </c>
      <c r="C112" s="84">
        <v>2105</v>
      </c>
      <c r="D112" s="84" t="s">
        <v>3034</v>
      </c>
      <c r="I112">
        <f t="shared" si="4"/>
        <v>0</v>
      </c>
      <c r="J112">
        <f t="shared" si="5"/>
        <v>0</v>
      </c>
    </row>
    <row r="113" spans="1:10" ht="15" customHeight="1" x14ac:dyDescent="0.25">
      <c r="A113" s="84">
        <v>9</v>
      </c>
      <c r="B113" s="84" t="s">
        <v>3035</v>
      </c>
      <c r="C113" s="84">
        <v>1159</v>
      </c>
      <c r="D113" s="84" t="s">
        <v>3036</v>
      </c>
      <c r="I113">
        <f t="shared" si="4"/>
        <v>0</v>
      </c>
      <c r="J113">
        <f t="shared" si="5"/>
        <v>0</v>
      </c>
    </row>
    <row r="114" spans="1:10" ht="15" customHeight="1" x14ac:dyDescent="0.25">
      <c r="A114" s="2">
        <v>9</v>
      </c>
      <c r="B114" s="2" t="s">
        <v>3035</v>
      </c>
      <c r="C114" s="2">
        <v>1206</v>
      </c>
      <c r="D114" s="2" t="s">
        <v>3037</v>
      </c>
      <c r="I114">
        <f t="shared" si="4"/>
        <v>0</v>
      </c>
      <c r="J114">
        <f t="shared" si="5"/>
        <v>0</v>
      </c>
    </row>
    <row r="115" spans="1:10" ht="15" customHeight="1" x14ac:dyDescent="0.25">
      <c r="A115" s="2">
        <v>9</v>
      </c>
      <c r="B115" s="2" t="s">
        <v>3035</v>
      </c>
      <c r="C115" s="2">
        <v>1256</v>
      </c>
      <c r="D115" s="2" t="s">
        <v>3038</v>
      </c>
      <c r="I115">
        <f t="shared" si="4"/>
        <v>0</v>
      </c>
      <c r="J115">
        <f t="shared" si="5"/>
        <v>0</v>
      </c>
    </row>
    <row r="116" spans="1:10" ht="15" customHeight="1" x14ac:dyDescent="0.25">
      <c r="A116" s="2">
        <v>9</v>
      </c>
      <c r="B116" s="2" t="s">
        <v>3035</v>
      </c>
      <c r="C116" s="2">
        <v>1348</v>
      </c>
      <c r="D116" s="2" t="s">
        <v>3039</v>
      </c>
      <c r="I116">
        <f t="shared" si="4"/>
        <v>0</v>
      </c>
      <c r="J116">
        <f t="shared" si="5"/>
        <v>0</v>
      </c>
    </row>
    <row r="117" spans="1:10" ht="15" customHeight="1" x14ac:dyDescent="0.25">
      <c r="A117" s="2">
        <v>9</v>
      </c>
      <c r="B117" s="2" t="s">
        <v>3035</v>
      </c>
      <c r="C117" s="2">
        <v>1435</v>
      </c>
      <c r="D117" s="2" t="s">
        <v>3040</v>
      </c>
      <c r="I117">
        <f t="shared" si="4"/>
        <v>0</v>
      </c>
      <c r="J117">
        <f t="shared" si="5"/>
        <v>0</v>
      </c>
    </row>
    <row r="118" spans="1:10" ht="15" customHeight="1" x14ac:dyDescent="0.25">
      <c r="A118" s="2">
        <v>9</v>
      </c>
      <c r="B118" s="2" t="s">
        <v>3035</v>
      </c>
      <c r="C118" s="2">
        <v>1479</v>
      </c>
      <c r="D118" s="2" t="s">
        <v>3041</v>
      </c>
      <c r="I118">
        <f t="shared" si="4"/>
        <v>0</v>
      </c>
      <c r="J118">
        <f t="shared" si="5"/>
        <v>0</v>
      </c>
    </row>
    <row r="119" spans="1:10" ht="15" customHeight="1" x14ac:dyDescent="0.25">
      <c r="A119" s="2">
        <v>9</v>
      </c>
      <c r="B119" s="2" t="s">
        <v>3035</v>
      </c>
      <c r="C119" s="2">
        <v>1497</v>
      </c>
      <c r="D119" s="2" t="s">
        <v>3042</v>
      </c>
      <c r="I119">
        <f t="shared" si="4"/>
        <v>0</v>
      </c>
      <c r="J119">
        <f t="shared" si="5"/>
        <v>0</v>
      </c>
    </row>
    <row r="120" spans="1:10" ht="15" customHeight="1" x14ac:dyDescent="0.25">
      <c r="A120" s="2">
        <v>9</v>
      </c>
      <c r="B120" s="2" t="s">
        <v>3035</v>
      </c>
      <c r="C120" s="2">
        <v>1498</v>
      </c>
      <c r="D120" s="2" t="s">
        <v>3043</v>
      </c>
      <c r="I120">
        <f t="shared" si="4"/>
        <v>0</v>
      </c>
      <c r="J120">
        <f t="shared" si="5"/>
        <v>0</v>
      </c>
    </row>
    <row r="121" spans="1:10" ht="15" customHeight="1" x14ac:dyDescent="0.25">
      <c r="A121" s="2">
        <v>9</v>
      </c>
      <c r="B121" s="2" t="s">
        <v>3035</v>
      </c>
      <c r="C121" s="2">
        <v>1542</v>
      </c>
      <c r="D121" s="2" t="s">
        <v>3044</v>
      </c>
      <c r="I121">
        <f t="shared" si="4"/>
        <v>0</v>
      </c>
      <c r="J121">
        <f t="shared" si="5"/>
        <v>0</v>
      </c>
    </row>
    <row r="122" spans="1:10" ht="15" customHeight="1" x14ac:dyDescent="0.25">
      <c r="A122" s="2">
        <v>9</v>
      </c>
      <c r="B122" s="2" t="s">
        <v>3035</v>
      </c>
      <c r="C122" s="2">
        <v>1637</v>
      </c>
      <c r="D122" s="2" t="s">
        <v>3045</v>
      </c>
      <c r="I122">
        <f t="shared" si="4"/>
        <v>0</v>
      </c>
      <c r="J122">
        <f t="shared" si="5"/>
        <v>0</v>
      </c>
    </row>
    <row r="123" spans="1:10" ht="15" customHeight="1" x14ac:dyDescent="0.25">
      <c r="A123" s="2">
        <v>9</v>
      </c>
      <c r="B123" s="2" t="s">
        <v>3035</v>
      </c>
      <c r="C123" s="2">
        <v>1640</v>
      </c>
      <c r="D123" s="2" t="s">
        <v>3046</v>
      </c>
      <c r="I123">
        <f t="shared" si="4"/>
        <v>0</v>
      </c>
      <c r="J123">
        <f t="shared" si="5"/>
        <v>0</v>
      </c>
    </row>
    <row r="124" spans="1:10" ht="15" customHeight="1" x14ac:dyDescent="0.25">
      <c r="A124" s="2">
        <v>9</v>
      </c>
      <c r="B124" s="2" t="s">
        <v>3035</v>
      </c>
      <c r="C124" s="2">
        <v>1724</v>
      </c>
      <c r="D124" s="2" t="s">
        <v>3047</v>
      </c>
      <c r="I124">
        <f t="shared" si="4"/>
        <v>0</v>
      </c>
      <c r="J124">
        <f t="shared" si="5"/>
        <v>0</v>
      </c>
    </row>
    <row r="125" spans="1:10" ht="15" customHeight="1" x14ac:dyDescent="0.25">
      <c r="A125" s="2">
        <v>9</v>
      </c>
      <c r="B125" s="2" t="s">
        <v>3035</v>
      </c>
      <c r="C125" s="2">
        <v>1781</v>
      </c>
      <c r="D125" s="2" t="s">
        <v>3048</v>
      </c>
      <c r="I125">
        <f t="shared" si="4"/>
        <v>0</v>
      </c>
      <c r="J125">
        <f t="shared" si="5"/>
        <v>0</v>
      </c>
    </row>
    <row r="126" spans="1:10" ht="15" customHeight="1" x14ac:dyDescent="0.25">
      <c r="A126" s="2">
        <v>9</v>
      </c>
      <c r="B126" s="2" t="s">
        <v>3035</v>
      </c>
      <c r="C126" s="2">
        <v>1807</v>
      </c>
      <c r="D126" s="2" t="s">
        <v>3049</v>
      </c>
      <c r="I126">
        <f t="shared" si="4"/>
        <v>0</v>
      </c>
      <c r="J126">
        <f t="shared" si="5"/>
        <v>0</v>
      </c>
    </row>
    <row r="127" spans="1:10" ht="15" customHeight="1" x14ac:dyDescent="0.25">
      <c r="A127" s="2">
        <v>9</v>
      </c>
      <c r="B127" s="2" t="s">
        <v>3035</v>
      </c>
      <c r="C127" s="2">
        <v>1957</v>
      </c>
      <c r="D127" s="2" t="s">
        <v>3050</v>
      </c>
      <c r="I127">
        <f t="shared" si="4"/>
        <v>0</v>
      </c>
      <c r="J127">
        <f t="shared" si="5"/>
        <v>0</v>
      </c>
    </row>
    <row r="128" spans="1:10" ht="15" customHeight="1" x14ac:dyDescent="0.25">
      <c r="A128" s="2">
        <v>9</v>
      </c>
      <c r="B128" s="2" t="s">
        <v>3035</v>
      </c>
      <c r="C128" s="2">
        <v>1968</v>
      </c>
      <c r="D128" s="2" t="s">
        <v>3051</v>
      </c>
      <c r="I128">
        <f t="shared" si="4"/>
        <v>0</v>
      </c>
      <c r="J128">
        <f t="shared" si="5"/>
        <v>0</v>
      </c>
    </row>
    <row r="129" spans="1:10" ht="15" customHeight="1" x14ac:dyDescent="0.25">
      <c r="A129" s="2">
        <v>9</v>
      </c>
      <c r="B129" s="2" t="s">
        <v>3035</v>
      </c>
      <c r="C129" s="2">
        <v>2000</v>
      </c>
      <c r="D129" s="2" t="s">
        <v>3052</v>
      </c>
      <c r="I129">
        <f t="shared" si="4"/>
        <v>0</v>
      </c>
      <c r="J129">
        <f t="shared" si="5"/>
        <v>0</v>
      </c>
    </row>
    <row r="130" spans="1:10" ht="15" customHeight="1" x14ac:dyDescent="0.25">
      <c r="A130" s="2">
        <v>9</v>
      </c>
      <c r="B130" s="2" t="s">
        <v>3035</v>
      </c>
      <c r="C130" s="2">
        <v>2076</v>
      </c>
      <c r="D130" s="2" t="s">
        <v>3053</v>
      </c>
      <c r="I130">
        <f t="shared" si="4"/>
        <v>0</v>
      </c>
      <c r="J130">
        <f t="shared" si="5"/>
        <v>0</v>
      </c>
    </row>
    <row r="131" spans="1:10" ht="15" customHeight="1" x14ac:dyDescent="0.25">
      <c r="A131" s="2">
        <v>10</v>
      </c>
      <c r="B131" s="2" t="s">
        <v>3054</v>
      </c>
      <c r="C131" s="2">
        <v>1161</v>
      </c>
      <c r="D131" s="2" t="s">
        <v>3055</v>
      </c>
      <c r="I131">
        <f t="shared" ref="I131:I194" si="6">IF(B131=$M$2,1,0)</f>
        <v>0</v>
      </c>
      <c r="J131">
        <f t="shared" si="5"/>
        <v>0</v>
      </c>
    </row>
    <row r="132" spans="1:10" ht="15" customHeight="1" x14ac:dyDescent="0.25">
      <c r="A132" s="84">
        <v>10</v>
      </c>
      <c r="B132" s="84" t="s">
        <v>3054</v>
      </c>
      <c r="C132" s="84">
        <v>1168</v>
      </c>
      <c r="D132" s="84" t="s">
        <v>3056</v>
      </c>
      <c r="I132">
        <f t="shared" si="6"/>
        <v>0</v>
      </c>
      <c r="J132">
        <f t="shared" ref="J132:J195" si="7">IF(I132=0,0,J131+1)</f>
        <v>0</v>
      </c>
    </row>
    <row r="133" spans="1:10" ht="15" customHeight="1" x14ac:dyDescent="0.25">
      <c r="A133" s="2">
        <v>10</v>
      </c>
      <c r="B133" s="2" t="s">
        <v>3054</v>
      </c>
      <c r="C133" s="2">
        <v>1169</v>
      </c>
      <c r="D133" s="2" t="s">
        <v>3057</v>
      </c>
      <c r="I133">
        <f t="shared" si="6"/>
        <v>0</v>
      </c>
      <c r="J133">
        <f t="shared" si="7"/>
        <v>0</v>
      </c>
    </row>
    <row r="134" spans="1:10" ht="15" customHeight="1" x14ac:dyDescent="0.25">
      <c r="A134" s="2">
        <v>10</v>
      </c>
      <c r="B134" s="2" t="s">
        <v>3054</v>
      </c>
      <c r="C134" s="2">
        <v>1171</v>
      </c>
      <c r="D134" s="2" t="s">
        <v>3058</v>
      </c>
      <c r="I134">
        <f t="shared" si="6"/>
        <v>0</v>
      </c>
      <c r="J134">
        <f t="shared" si="7"/>
        <v>0</v>
      </c>
    </row>
    <row r="135" spans="1:10" ht="15" customHeight="1" x14ac:dyDescent="0.25">
      <c r="A135" s="2">
        <v>10</v>
      </c>
      <c r="B135" s="2" t="s">
        <v>3054</v>
      </c>
      <c r="C135" s="2">
        <v>1191</v>
      </c>
      <c r="D135" s="2" t="s">
        <v>3059</v>
      </c>
      <c r="I135">
        <f t="shared" si="6"/>
        <v>0</v>
      </c>
      <c r="J135">
        <f t="shared" si="7"/>
        <v>0</v>
      </c>
    </row>
    <row r="136" spans="1:10" ht="15" customHeight="1" x14ac:dyDescent="0.25">
      <c r="A136" s="2">
        <v>10</v>
      </c>
      <c r="B136" s="2" t="s">
        <v>3054</v>
      </c>
      <c r="C136" s="2">
        <v>1216</v>
      </c>
      <c r="D136" s="2" t="s">
        <v>3060</v>
      </c>
      <c r="I136">
        <f t="shared" si="6"/>
        <v>0</v>
      </c>
      <c r="J136">
        <f t="shared" si="7"/>
        <v>0</v>
      </c>
    </row>
    <row r="137" spans="1:10" ht="15" customHeight="1" x14ac:dyDescent="0.25">
      <c r="A137" s="2">
        <v>10</v>
      </c>
      <c r="B137" s="2" t="s">
        <v>3054</v>
      </c>
      <c r="C137" s="2">
        <v>1291</v>
      </c>
      <c r="D137" s="2" t="s">
        <v>3061</v>
      </c>
      <c r="I137">
        <f t="shared" si="6"/>
        <v>0</v>
      </c>
      <c r="J137">
        <f t="shared" si="7"/>
        <v>0</v>
      </c>
    </row>
    <row r="138" spans="1:10" ht="15" customHeight="1" x14ac:dyDescent="0.25">
      <c r="A138" s="2">
        <v>10</v>
      </c>
      <c r="B138" s="2" t="s">
        <v>3054</v>
      </c>
      <c r="C138" s="2">
        <v>1294</v>
      </c>
      <c r="D138" s="2" t="s">
        <v>3062</v>
      </c>
      <c r="I138">
        <f t="shared" si="6"/>
        <v>0</v>
      </c>
      <c r="J138">
        <f t="shared" si="7"/>
        <v>0</v>
      </c>
    </row>
    <row r="139" spans="1:10" ht="15" customHeight="1" x14ac:dyDescent="0.25">
      <c r="A139" s="2">
        <v>10</v>
      </c>
      <c r="B139" s="2" t="s">
        <v>3054</v>
      </c>
      <c r="C139" s="2">
        <v>1310</v>
      </c>
      <c r="D139" s="2" t="s">
        <v>3063</v>
      </c>
      <c r="I139">
        <f t="shared" si="6"/>
        <v>0</v>
      </c>
      <c r="J139">
        <f t="shared" si="7"/>
        <v>0</v>
      </c>
    </row>
    <row r="140" spans="1:10" ht="15" customHeight="1" x14ac:dyDescent="0.25">
      <c r="A140" s="2">
        <v>10</v>
      </c>
      <c r="B140" s="2" t="s">
        <v>3054</v>
      </c>
      <c r="C140" s="2">
        <v>1360</v>
      </c>
      <c r="D140" s="2" t="s">
        <v>3064</v>
      </c>
      <c r="I140">
        <f t="shared" si="6"/>
        <v>0</v>
      </c>
      <c r="J140">
        <f t="shared" si="7"/>
        <v>0</v>
      </c>
    </row>
    <row r="141" spans="1:10" ht="15" customHeight="1" x14ac:dyDescent="0.25">
      <c r="A141" s="2">
        <v>10</v>
      </c>
      <c r="B141" s="2" t="s">
        <v>3054</v>
      </c>
      <c r="C141" s="2">
        <v>1384</v>
      </c>
      <c r="D141" s="2" t="s">
        <v>3065</v>
      </c>
      <c r="I141">
        <f t="shared" si="6"/>
        <v>0</v>
      </c>
      <c r="J141">
        <f t="shared" si="7"/>
        <v>0</v>
      </c>
    </row>
    <row r="142" spans="1:10" ht="15" customHeight="1" x14ac:dyDescent="0.25">
      <c r="A142" s="2">
        <v>10</v>
      </c>
      <c r="B142" s="2" t="s">
        <v>3054</v>
      </c>
      <c r="C142" s="2">
        <v>1418</v>
      </c>
      <c r="D142" s="2" t="s">
        <v>3066</v>
      </c>
      <c r="I142">
        <f t="shared" si="6"/>
        <v>0</v>
      </c>
      <c r="J142">
        <f t="shared" si="7"/>
        <v>0</v>
      </c>
    </row>
    <row r="143" spans="1:10" ht="15" customHeight="1" x14ac:dyDescent="0.25">
      <c r="A143" s="2">
        <v>10</v>
      </c>
      <c r="B143" s="2" t="s">
        <v>3054</v>
      </c>
      <c r="C143" s="2">
        <v>1462</v>
      </c>
      <c r="D143" s="2" t="s">
        <v>3067</v>
      </c>
      <c r="I143">
        <f t="shared" si="6"/>
        <v>0</v>
      </c>
      <c r="J143">
        <f t="shared" si="7"/>
        <v>0</v>
      </c>
    </row>
    <row r="144" spans="1:10" ht="15" customHeight="1" x14ac:dyDescent="0.25">
      <c r="A144" s="2">
        <v>10</v>
      </c>
      <c r="B144" s="2" t="s">
        <v>3054</v>
      </c>
      <c r="C144" s="2">
        <v>1514</v>
      </c>
      <c r="D144" s="2" t="s">
        <v>3068</v>
      </c>
      <c r="I144">
        <f t="shared" si="6"/>
        <v>0</v>
      </c>
      <c r="J144">
        <f t="shared" si="7"/>
        <v>0</v>
      </c>
    </row>
    <row r="145" spans="1:10" ht="15" customHeight="1" x14ac:dyDescent="0.25">
      <c r="A145" s="2">
        <v>10</v>
      </c>
      <c r="B145" s="2" t="s">
        <v>3054</v>
      </c>
      <c r="C145" s="2">
        <v>1608</v>
      </c>
      <c r="D145" s="2" t="s">
        <v>3069</v>
      </c>
      <c r="I145">
        <f t="shared" si="6"/>
        <v>0</v>
      </c>
      <c r="J145">
        <f t="shared" si="7"/>
        <v>0</v>
      </c>
    </row>
    <row r="146" spans="1:10" ht="15" customHeight="1" x14ac:dyDescent="0.25">
      <c r="A146" s="2">
        <v>10</v>
      </c>
      <c r="B146" s="2" t="s">
        <v>3054</v>
      </c>
      <c r="C146" s="2">
        <v>1619</v>
      </c>
      <c r="D146" s="2" t="s">
        <v>3070</v>
      </c>
      <c r="I146">
        <f t="shared" si="6"/>
        <v>0</v>
      </c>
      <c r="J146">
        <f t="shared" si="7"/>
        <v>0</v>
      </c>
    </row>
    <row r="147" spans="1:10" ht="15" customHeight="1" x14ac:dyDescent="0.25">
      <c r="A147" s="2">
        <v>10</v>
      </c>
      <c r="B147" s="2" t="s">
        <v>3054</v>
      </c>
      <c r="C147" s="2">
        <v>1644</v>
      </c>
      <c r="D147" s="2" t="s">
        <v>3071</v>
      </c>
      <c r="I147">
        <f t="shared" si="6"/>
        <v>0</v>
      </c>
      <c r="J147">
        <f t="shared" si="7"/>
        <v>0</v>
      </c>
    </row>
    <row r="148" spans="1:10" ht="15" customHeight="1" x14ac:dyDescent="0.25">
      <c r="A148" s="2">
        <v>10</v>
      </c>
      <c r="B148" s="2" t="s">
        <v>3054</v>
      </c>
      <c r="C148" s="2">
        <v>1824</v>
      </c>
      <c r="D148" s="2" t="s">
        <v>3072</v>
      </c>
      <c r="I148">
        <f t="shared" si="6"/>
        <v>0</v>
      </c>
      <c r="J148">
        <f t="shared" si="7"/>
        <v>0</v>
      </c>
    </row>
    <row r="149" spans="1:10" ht="15" customHeight="1" x14ac:dyDescent="0.25">
      <c r="A149" s="2">
        <v>10</v>
      </c>
      <c r="B149" s="2" t="s">
        <v>3054</v>
      </c>
      <c r="C149" s="2">
        <v>1928</v>
      </c>
      <c r="D149" s="2" t="s">
        <v>3073</v>
      </c>
      <c r="I149">
        <f t="shared" si="6"/>
        <v>0</v>
      </c>
      <c r="J149">
        <f t="shared" si="7"/>
        <v>0</v>
      </c>
    </row>
    <row r="150" spans="1:10" ht="15" customHeight="1" x14ac:dyDescent="0.25">
      <c r="A150" s="2">
        <v>10</v>
      </c>
      <c r="B150" s="2" t="s">
        <v>3054</v>
      </c>
      <c r="C150" s="2">
        <v>2077</v>
      </c>
      <c r="D150" s="2" t="s">
        <v>3074</v>
      </c>
      <c r="I150">
        <f t="shared" si="6"/>
        <v>0</v>
      </c>
      <c r="J150">
        <f t="shared" si="7"/>
        <v>0</v>
      </c>
    </row>
    <row r="151" spans="1:10" ht="15" customHeight="1" x14ac:dyDescent="0.25">
      <c r="A151" s="2">
        <v>10</v>
      </c>
      <c r="B151" s="2" t="s">
        <v>3054</v>
      </c>
      <c r="C151" s="2">
        <v>2078</v>
      </c>
      <c r="D151" s="2" t="s">
        <v>3075</v>
      </c>
      <c r="I151">
        <f t="shared" si="6"/>
        <v>0</v>
      </c>
      <c r="J151">
        <f t="shared" si="7"/>
        <v>0</v>
      </c>
    </row>
    <row r="152" spans="1:10" ht="15" customHeight="1" x14ac:dyDescent="0.25">
      <c r="A152" s="2">
        <v>11</v>
      </c>
      <c r="B152" s="2" t="s">
        <v>3076</v>
      </c>
      <c r="C152" s="2">
        <v>1192</v>
      </c>
      <c r="D152" s="2" t="s">
        <v>3077</v>
      </c>
      <c r="I152">
        <f t="shared" si="6"/>
        <v>0</v>
      </c>
      <c r="J152">
        <f t="shared" si="7"/>
        <v>0</v>
      </c>
    </row>
    <row r="153" spans="1:10" ht="15" customHeight="1" x14ac:dyDescent="0.25">
      <c r="A153" s="2">
        <v>11</v>
      </c>
      <c r="B153" s="2" t="s">
        <v>3076</v>
      </c>
      <c r="C153" s="2">
        <v>1210</v>
      </c>
      <c r="D153" s="2" t="s">
        <v>3078</v>
      </c>
      <c r="I153">
        <f t="shared" si="6"/>
        <v>0</v>
      </c>
      <c r="J153">
        <f t="shared" si="7"/>
        <v>0</v>
      </c>
    </row>
    <row r="154" spans="1:10" ht="15" customHeight="1" x14ac:dyDescent="0.25">
      <c r="A154" s="2">
        <v>11</v>
      </c>
      <c r="B154" s="2" t="s">
        <v>3076</v>
      </c>
      <c r="C154" s="2">
        <v>1359</v>
      </c>
      <c r="D154" s="2" t="s">
        <v>3079</v>
      </c>
      <c r="I154">
        <f t="shared" si="6"/>
        <v>0</v>
      </c>
      <c r="J154">
        <f t="shared" si="7"/>
        <v>0</v>
      </c>
    </row>
    <row r="155" spans="1:10" ht="15" customHeight="1" x14ac:dyDescent="0.25">
      <c r="A155" s="2">
        <v>11</v>
      </c>
      <c r="B155" s="2" t="s">
        <v>3076</v>
      </c>
      <c r="C155" s="2">
        <v>1559</v>
      </c>
      <c r="D155" s="2" t="s">
        <v>3080</v>
      </c>
      <c r="I155">
        <f t="shared" si="6"/>
        <v>0</v>
      </c>
      <c r="J155">
        <f t="shared" si="7"/>
        <v>0</v>
      </c>
    </row>
    <row r="156" spans="1:10" ht="15" customHeight="1" x14ac:dyDescent="0.25">
      <c r="A156" s="2">
        <v>11</v>
      </c>
      <c r="B156" s="2" t="s">
        <v>3076</v>
      </c>
      <c r="C156" s="2">
        <v>1571</v>
      </c>
      <c r="D156" s="2" t="s">
        <v>3081</v>
      </c>
      <c r="I156">
        <f t="shared" si="6"/>
        <v>0</v>
      </c>
      <c r="J156">
        <f t="shared" si="7"/>
        <v>0</v>
      </c>
    </row>
    <row r="157" spans="1:10" ht="15" customHeight="1" x14ac:dyDescent="0.25">
      <c r="A157" s="2">
        <v>11</v>
      </c>
      <c r="B157" s="2" t="s">
        <v>3076</v>
      </c>
      <c r="C157" s="2">
        <v>1636</v>
      </c>
      <c r="D157" s="2" t="s">
        <v>3082</v>
      </c>
      <c r="I157">
        <f t="shared" si="6"/>
        <v>0</v>
      </c>
      <c r="J157">
        <f t="shared" si="7"/>
        <v>0</v>
      </c>
    </row>
    <row r="158" spans="1:10" ht="15" customHeight="1" x14ac:dyDescent="0.25">
      <c r="A158" s="2">
        <v>11</v>
      </c>
      <c r="B158" s="2" t="s">
        <v>3076</v>
      </c>
      <c r="C158" s="2">
        <v>1857</v>
      </c>
      <c r="D158" s="2" t="s">
        <v>3083</v>
      </c>
      <c r="I158">
        <f t="shared" si="6"/>
        <v>0</v>
      </c>
      <c r="J158">
        <f t="shared" si="7"/>
        <v>0</v>
      </c>
    </row>
    <row r="159" spans="1:10" ht="15" customHeight="1" x14ac:dyDescent="0.25">
      <c r="A159" s="2">
        <v>11</v>
      </c>
      <c r="B159" s="2" t="s">
        <v>3076</v>
      </c>
      <c r="C159" s="2">
        <v>1948</v>
      </c>
      <c r="D159" s="2" t="s">
        <v>3084</v>
      </c>
      <c r="I159">
        <f t="shared" si="6"/>
        <v>0</v>
      </c>
      <c r="J159">
        <f t="shared" si="7"/>
        <v>0</v>
      </c>
    </row>
    <row r="160" spans="1:10" ht="15" customHeight="1" x14ac:dyDescent="0.25">
      <c r="A160" s="2">
        <v>12</v>
      </c>
      <c r="B160" s="2" t="s">
        <v>3085</v>
      </c>
      <c r="C160" s="2">
        <v>1193</v>
      </c>
      <c r="D160" s="2" t="s">
        <v>3086</v>
      </c>
      <c r="I160">
        <f t="shared" si="6"/>
        <v>0</v>
      </c>
      <c r="J160">
        <f t="shared" si="7"/>
        <v>0</v>
      </c>
    </row>
    <row r="161" spans="1:10" ht="15" customHeight="1" x14ac:dyDescent="0.25">
      <c r="A161" s="2">
        <v>12</v>
      </c>
      <c r="B161" s="2" t="s">
        <v>3085</v>
      </c>
      <c r="C161" s="2">
        <v>1344</v>
      </c>
      <c r="D161" s="2" t="s">
        <v>3087</v>
      </c>
      <c r="I161">
        <f t="shared" si="6"/>
        <v>0</v>
      </c>
      <c r="J161">
        <f t="shared" si="7"/>
        <v>0</v>
      </c>
    </row>
    <row r="162" spans="1:10" ht="15" customHeight="1" x14ac:dyDescent="0.25">
      <c r="A162" s="2">
        <v>12</v>
      </c>
      <c r="B162" s="2" t="s">
        <v>3085</v>
      </c>
      <c r="C162" s="2">
        <v>1446</v>
      </c>
      <c r="D162" s="2" t="s">
        <v>3088</v>
      </c>
      <c r="I162">
        <f t="shared" si="6"/>
        <v>0</v>
      </c>
      <c r="J162">
        <f t="shared" si="7"/>
        <v>0</v>
      </c>
    </row>
    <row r="163" spans="1:10" ht="15" customHeight="1" x14ac:dyDescent="0.25">
      <c r="A163" s="2">
        <v>12</v>
      </c>
      <c r="B163" s="2" t="s">
        <v>3085</v>
      </c>
      <c r="C163" s="2">
        <v>1475</v>
      </c>
      <c r="D163" s="2" t="s">
        <v>3089</v>
      </c>
      <c r="I163">
        <f t="shared" si="6"/>
        <v>0</v>
      </c>
      <c r="J163">
        <f t="shared" si="7"/>
        <v>0</v>
      </c>
    </row>
    <row r="164" spans="1:10" ht="15" customHeight="1" x14ac:dyDescent="0.25">
      <c r="A164" s="2">
        <v>12</v>
      </c>
      <c r="B164" s="2" t="s">
        <v>3085</v>
      </c>
      <c r="C164" s="2">
        <v>1633</v>
      </c>
      <c r="D164" s="2" t="s">
        <v>3090</v>
      </c>
      <c r="I164">
        <f t="shared" si="6"/>
        <v>0</v>
      </c>
      <c r="J164">
        <f t="shared" si="7"/>
        <v>0</v>
      </c>
    </row>
    <row r="165" spans="1:10" ht="15" customHeight="1" x14ac:dyDescent="0.25">
      <c r="A165" s="2">
        <v>12</v>
      </c>
      <c r="B165" s="2" t="s">
        <v>3085</v>
      </c>
      <c r="C165" s="2">
        <v>1750</v>
      </c>
      <c r="D165" s="2" t="s">
        <v>3091</v>
      </c>
      <c r="I165">
        <f t="shared" si="6"/>
        <v>0</v>
      </c>
      <c r="J165">
        <f t="shared" si="7"/>
        <v>0</v>
      </c>
    </row>
    <row r="166" spans="1:10" ht="15" customHeight="1" x14ac:dyDescent="0.25">
      <c r="A166" s="2">
        <v>12</v>
      </c>
      <c r="B166" s="2" t="s">
        <v>3085</v>
      </c>
      <c r="C166" s="2">
        <v>1855</v>
      </c>
      <c r="D166" s="2" t="s">
        <v>3092</v>
      </c>
      <c r="I166">
        <f t="shared" si="6"/>
        <v>0</v>
      </c>
      <c r="J166">
        <f t="shared" si="7"/>
        <v>0</v>
      </c>
    </row>
    <row r="167" spans="1:10" ht="15" customHeight="1" x14ac:dyDescent="0.25">
      <c r="A167" s="2">
        <v>12</v>
      </c>
      <c r="B167" s="2" t="s">
        <v>3085</v>
      </c>
      <c r="C167" s="2">
        <v>1996</v>
      </c>
      <c r="D167" s="2" t="s">
        <v>3093</v>
      </c>
      <c r="I167">
        <f t="shared" si="6"/>
        <v>0</v>
      </c>
      <c r="J167">
        <f t="shared" si="7"/>
        <v>0</v>
      </c>
    </row>
    <row r="168" spans="1:10" ht="15" customHeight="1" x14ac:dyDescent="0.25">
      <c r="A168" s="2">
        <v>13</v>
      </c>
      <c r="B168" s="2" t="s">
        <v>3094</v>
      </c>
      <c r="C168" s="2">
        <v>1106</v>
      </c>
      <c r="D168" s="2" t="s">
        <v>3095</v>
      </c>
      <c r="I168">
        <f t="shared" si="6"/>
        <v>0</v>
      </c>
      <c r="J168">
        <f t="shared" si="7"/>
        <v>0</v>
      </c>
    </row>
    <row r="169" spans="1:10" ht="15" customHeight="1" x14ac:dyDescent="0.25">
      <c r="A169" s="2">
        <v>13</v>
      </c>
      <c r="B169" s="2" t="s">
        <v>3094</v>
      </c>
      <c r="C169" s="2">
        <v>1112</v>
      </c>
      <c r="D169" s="2" t="s">
        <v>3096</v>
      </c>
      <c r="I169">
        <f t="shared" si="6"/>
        <v>0</v>
      </c>
      <c r="J169">
        <f t="shared" si="7"/>
        <v>0</v>
      </c>
    </row>
    <row r="170" spans="1:10" ht="15" customHeight="1" x14ac:dyDescent="0.25">
      <c r="A170" s="2">
        <v>13</v>
      </c>
      <c r="B170" s="2" t="s">
        <v>3094</v>
      </c>
      <c r="C170" s="2">
        <v>1196</v>
      </c>
      <c r="D170" s="2" t="s">
        <v>3097</v>
      </c>
      <c r="I170">
        <f t="shared" si="6"/>
        <v>0</v>
      </c>
      <c r="J170">
        <f t="shared" si="7"/>
        <v>0</v>
      </c>
    </row>
    <row r="171" spans="1:10" ht="15" customHeight="1" x14ac:dyDescent="0.25">
      <c r="A171" s="2">
        <v>13</v>
      </c>
      <c r="B171" s="2" t="s">
        <v>3094</v>
      </c>
      <c r="C171" s="2">
        <v>1394</v>
      </c>
      <c r="D171" s="2" t="s">
        <v>3098</v>
      </c>
      <c r="I171">
        <f t="shared" si="6"/>
        <v>0</v>
      </c>
      <c r="J171">
        <f t="shared" si="7"/>
        <v>0</v>
      </c>
    </row>
    <row r="172" spans="1:10" ht="15" customHeight="1" x14ac:dyDescent="0.25">
      <c r="A172" s="2">
        <v>13</v>
      </c>
      <c r="B172" s="2" t="s">
        <v>3094</v>
      </c>
      <c r="C172" s="2">
        <v>1537</v>
      </c>
      <c r="D172" s="2" t="s">
        <v>3099</v>
      </c>
      <c r="I172">
        <f t="shared" si="6"/>
        <v>0</v>
      </c>
      <c r="J172">
        <f t="shared" si="7"/>
        <v>0</v>
      </c>
    </row>
    <row r="173" spans="1:10" ht="15" customHeight="1" x14ac:dyDescent="0.25">
      <c r="A173" s="2">
        <v>13</v>
      </c>
      <c r="B173" s="2" t="s">
        <v>3094</v>
      </c>
      <c r="C173" s="2">
        <v>1669</v>
      </c>
      <c r="D173" s="2" t="s">
        <v>3100</v>
      </c>
      <c r="I173">
        <f t="shared" si="6"/>
        <v>0</v>
      </c>
      <c r="J173">
        <f t="shared" si="7"/>
        <v>0</v>
      </c>
    </row>
    <row r="174" spans="1:10" ht="15" customHeight="1" x14ac:dyDescent="0.25">
      <c r="A174" s="2">
        <v>13</v>
      </c>
      <c r="B174" s="2" t="s">
        <v>3094</v>
      </c>
      <c r="C174" s="2">
        <v>1798</v>
      </c>
      <c r="D174" s="2" t="s">
        <v>3101</v>
      </c>
      <c r="I174">
        <f t="shared" si="6"/>
        <v>0</v>
      </c>
      <c r="J174">
        <f t="shared" si="7"/>
        <v>0</v>
      </c>
    </row>
    <row r="175" spans="1:10" ht="15" customHeight="1" x14ac:dyDescent="0.25">
      <c r="A175" s="2">
        <v>14</v>
      </c>
      <c r="B175" s="2" t="s">
        <v>3102</v>
      </c>
      <c r="C175" s="2">
        <v>1199</v>
      </c>
      <c r="D175" s="2" t="s">
        <v>3103</v>
      </c>
      <c r="I175">
        <f t="shared" si="6"/>
        <v>0</v>
      </c>
      <c r="J175">
        <f t="shared" si="7"/>
        <v>0</v>
      </c>
    </row>
    <row r="176" spans="1:10" ht="15" customHeight="1" x14ac:dyDescent="0.25">
      <c r="A176" s="2">
        <v>14</v>
      </c>
      <c r="B176" s="2" t="s">
        <v>3102</v>
      </c>
      <c r="C176" s="2">
        <v>1346</v>
      </c>
      <c r="D176" s="2" t="s">
        <v>3104</v>
      </c>
      <c r="I176">
        <f t="shared" si="6"/>
        <v>0</v>
      </c>
      <c r="J176">
        <f t="shared" si="7"/>
        <v>0</v>
      </c>
    </row>
    <row r="177" spans="1:10" ht="15" customHeight="1" x14ac:dyDescent="0.25">
      <c r="A177" s="2">
        <v>14</v>
      </c>
      <c r="B177" s="2" t="s">
        <v>3102</v>
      </c>
      <c r="C177" s="2">
        <v>1364</v>
      </c>
      <c r="D177" s="2" t="s">
        <v>3105</v>
      </c>
      <c r="I177">
        <f t="shared" si="6"/>
        <v>0</v>
      </c>
      <c r="J177">
        <f t="shared" si="7"/>
        <v>0</v>
      </c>
    </row>
    <row r="178" spans="1:10" ht="15" customHeight="1" x14ac:dyDescent="0.25">
      <c r="A178" s="2">
        <v>14</v>
      </c>
      <c r="B178" s="2" t="s">
        <v>3102</v>
      </c>
      <c r="C178" s="2">
        <v>1466</v>
      </c>
      <c r="D178" s="2" t="s">
        <v>3106</v>
      </c>
      <c r="I178">
        <f t="shared" si="6"/>
        <v>0</v>
      </c>
      <c r="J178">
        <f t="shared" si="7"/>
        <v>0</v>
      </c>
    </row>
    <row r="179" spans="1:10" ht="15" customHeight="1" x14ac:dyDescent="0.25">
      <c r="A179" s="2">
        <v>14</v>
      </c>
      <c r="B179" s="2" t="s">
        <v>3102</v>
      </c>
      <c r="C179" s="2">
        <v>1522</v>
      </c>
      <c r="D179" s="2" t="s">
        <v>3107</v>
      </c>
      <c r="I179">
        <f t="shared" si="6"/>
        <v>0</v>
      </c>
      <c r="J179">
        <f t="shared" si="7"/>
        <v>0</v>
      </c>
    </row>
    <row r="180" spans="1:10" ht="15" customHeight="1" x14ac:dyDescent="0.25">
      <c r="A180" s="2">
        <v>14</v>
      </c>
      <c r="B180" s="2" t="s">
        <v>3102</v>
      </c>
      <c r="C180" s="2">
        <v>1531</v>
      </c>
      <c r="D180" s="2" t="s">
        <v>3108</v>
      </c>
      <c r="I180">
        <f t="shared" si="6"/>
        <v>0</v>
      </c>
      <c r="J180">
        <f t="shared" si="7"/>
        <v>0</v>
      </c>
    </row>
    <row r="181" spans="1:10" ht="15" customHeight="1" x14ac:dyDescent="0.25">
      <c r="A181" s="2">
        <v>14</v>
      </c>
      <c r="B181" s="2" t="s">
        <v>3102</v>
      </c>
      <c r="C181" s="2">
        <v>1610</v>
      </c>
      <c r="D181" s="2" t="s">
        <v>3109</v>
      </c>
      <c r="I181">
        <f t="shared" si="6"/>
        <v>0</v>
      </c>
      <c r="J181">
        <f t="shared" si="7"/>
        <v>0</v>
      </c>
    </row>
    <row r="182" spans="1:10" ht="15" customHeight="1" x14ac:dyDescent="0.25">
      <c r="A182" s="2">
        <v>14</v>
      </c>
      <c r="B182" s="2" t="s">
        <v>3102</v>
      </c>
      <c r="C182" s="2">
        <v>1916</v>
      </c>
      <c r="D182" s="2" t="s">
        <v>3110</v>
      </c>
      <c r="I182">
        <f t="shared" si="6"/>
        <v>0</v>
      </c>
      <c r="J182">
        <f t="shared" si="7"/>
        <v>0</v>
      </c>
    </row>
    <row r="183" spans="1:10" ht="15" customHeight="1" x14ac:dyDescent="0.25">
      <c r="A183" s="2">
        <v>14</v>
      </c>
      <c r="B183" s="2" t="s">
        <v>3102</v>
      </c>
      <c r="C183" s="2">
        <v>1997</v>
      </c>
      <c r="D183" s="2" t="s">
        <v>3111</v>
      </c>
      <c r="I183">
        <f t="shared" si="6"/>
        <v>0</v>
      </c>
      <c r="J183">
        <f t="shared" si="7"/>
        <v>0</v>
      </c>
    </row>
    <row r="184" spans="1:10" ht="15" customHeight="1" x14ac:dyDescent="0.25">
      <c r="A184" s="2">
        <v>15</v>
      </c>
      <c r="B184" s="2" t="s">
        <v>3112</v>
      </c>
      <c r="C184" s="2">
        <v>1109</v>
      </c>
      <c r="D184" s="2" t="s">
        <v>3113</v>
      </c>
      <c r="I184">
        <f t="shared" si="6"/>
        <v>1</v>
      </c>
      <c r="J184">
        <f t="shared" si="7"/>
        <v>1</v>
      </c>
    </row>
    <row r="185" spans="1:10" ht="15" customHeight="1" x14ac:dyDescent="0.25">
      <c r="A185" s="2">
        <v>15</v>
      </c>
      <c r="B185" s="2" t="s">
        <v>3112</v>
      </c>
      <c r="C185" s="2">
        <v>1211</v>
      </c>
      <c r="D185" s="2" t="s">
        <v>3114</v>
      </c>
      <c r="I185">
        <f t="shared" si="6"/>
        <v>1</v>
      </c>
      <c r="J185">
        <f t="shared" si="7"/>
        <v>2</v>
      </c>
    </row>
    <row r="186" spans="1:10" ht="15" customHeight="1" x14ac:dyDescent="0.25">
      <c r="A186" s="2">
        <v>15</v>
      </c>
      <c r="B186" s="2" t="s">
        <v>3112</v>
      </c>
      <c r="C186" s="2">
        <v>1215</v>
      </c>
      <c r="D186" s="2" t="s">
        <v>3115</v>
      </c>
      <c r="I186">
        <f t="shared" si="6"/>
        <v>1</v>
      </c>
      <c r="J186">
        <f t="shared" si="7"/>
        <v>3</v>
      </c>
    </row>
    <row r="187" spans="1:10" ht="15" customHeight="1" x14ac:dyDescent="0.25">
      <c r="A187" s="2">
        <v>15</v>
      </c>
      <c r="B187" s="2" t="s">
        <v>3112</v>
      </c>
      <c r="C187" s="2">
        <v>1357</v>
      </c>
      <c r="D187" s="2" t="s">
        <v>3116</v>
      </c>
      <c r="I187">
        <f t="shared" si="6"/>
        <v>1</v>
      </c>
      <c r="J187">
        <f t="shared" si="7"/>
        <v>4</v>
      </c>
    </row>
    <row r="188" spans="1:10" ht="15" customHeight="1" x14ac:dyDescent="0.25">
      <c r="A188" s="2">
        <v>15</v>
      </c>
      <c r="B188" s="2" t="s">
        <v>3112</v>
      </c>
      <c r="C188" s="2">
        <v>1672</v>
      </c>
      <c r="D188" s="2" t="s">
        <v>3117</v>
      </c>
      <c r="I188">
        <f t="shared" si="6"/>
        <v>1</v>
      </c>
      <c r="J188">
        <f t="shared" si="7"/>
        <v>5</v>
      </c>
    </row>
    <row r="189" spans="1:10" ht="15" customHeight="1" x14ac:dyDescent="0.25">
      <c r="A189" s="2">
        <v>15</v>
      </c>
      <c r="B189" s="2" t="s">
        <v>3112</v>
      </c>
      <c r="C189" s="2">
        <v>1728</v>
      </c>
      <c r="D189" s="2" t="s">
        <v>3118</v>
      </c>
      <c r="I189">
        <f t="shared" si="6"/>
        <v>1</v>
      </c>
      <c r="J189">
        <f t="shared" si="7"/>
        <v>6</v>
      </c>
    </row>
    <row r="190" spans="1:10" ht="15" customHeight="1" x14ac:dyDescent="0.25">
      <c r="A190" s="2">
        <v>15</v>
      </c>
      <c r="B190" s="2" t="s">
        <v>3112</v>
      </c>
      <c r="C190" s="2">
        <v>1813</v>
      </c>
      <c r="D190" s="2" t="s">
        <v>3119</v>
      </c>
      <c r="I190">
        <f t="shared" si="6"/>
        <v>1</v>
      </c>
      <c r="J190">
        <f t="shared" si="7"/>
        <v>7</v>
      </c>
    </row>
    <row r="191" spans="1:10" ht="15" customHeight="1" x14ac:dyDescent="0.25">
      <c r="A191" s="2">
        <v>15</v>
      </c>
      <c r="B191" s="2" t="s">
        <v>3112</v>
      </c>
      <c r="C191" s="2">
        <v>1816</v>
      </c>
      <c r="D191" s="2" t="s">
        <v>3120</v>
      </c>
      <c r="I191">
        <f t="shared" si="6"/>
        <v>1</v>
      </c>
      <c r="J191">
        <f t="shared" si="7"/>
        <v>8</v>
      </c>
    </row>
    <row r="192" spans="1:10" ht="15" customHeight="1" x14ac:dyDescent="0.25">
      <c r="A192" s="2">
        <v>15</v>
      </c>
      <c r="B192" s="2" t="s">
        <v>3112</v>
      </c>
      <c r="C192" s="2">
        <v>1874</v>
      </c>
      <c r="D192" s="2" t="s">
        <v>3121</v>
      </c>
      <c r="I192">
        <f t="shared" si="6"/>
        <v>1</v>
      </c>
      <c r="J192">
        <f t="shared" si="7"/>
        <v>9</v>
      </c>
    </row>
    <row r="193" spans="1:10" ht="15" customHeight="1" x14ac:dyDescent="0.25">
      <c r="A193" s="2">
        <v>15</v>
      </c>
      <c r="B193" s="2" t="s">
        <v>3112</v>
      </c>
      <c r="C193" s="2">
        <v>1899</v>
      </c>
      <c r="D193" s="2" t="s">
        <v>3122</v>
      </c>
      <c r="I193">
        <f t="shared" si="6"/>
        <v>1</v>
      </c>
      <c r="J193">
        <f t="shared" si="7"/>
        <v>10</v>
      </c>
    </row>
    <row r="194" spans="1:10" ht="15" customHeight="1" x14ac:dyDescent="0.25">
      <c r="A194" s="2">
        <v>15</v>
      </c>
      <c r="B194" s="2" t="s">
        <v>3112</v>
      </c>
      <c r="C194" s="2">
        <v>1903</v>
      </c>
      <c r="D194" s="2" t="s">
        <v>3123</v>
      </c>
      <c r="I194">
        <f t="shared" si="6"/>
        <v>1</v>
      </c>
      <c r="J194">
        <f t="shared" si="7"/>
        <v>11</v>
      </c>
    </row>
    <row r="195" spans="1:10" ht="15" customHeight="1" x14ac:dyDescent="0.25">
      <c r="A195" s="2">
        <v>16</v>
      </c>
      <c r="B195" s="2" t="s">
        <v>3124</v>
      </c>
      <c r="C195" s="2">
        <v>1343</v>
      </c>
      <c r="D195" s="2" t="s">
        <v>3125</v>
      </c>
      <c r="I195">
        <f t="shared" ref="I195:I258" si="8">IF(B195=$M$2,1,0)</f>
        <v>0</v>
      </c>
      <c r="J195">
        <f t="shared" si="7"/>
        <v>0</v>
      </c>
    </row>
    <row r="196" spans="1:10" ht="15" customHeight="1" x14ac:dyDescent="0.25">
      <c r="A196" s="2">
        <v>16</v>
      </c>
      <c r="B196" s="2" t="s">
        <v>3124</v>
      </c>
      <c r="C196" s="2">
        <v>1411</v>
      </c>
      <c r="D196" s="2" t="s">
        <v>3126</v>
      </c>
      <c r="I196">
        <f t="shared" si="8"/>
        <v>0</v>
      </c>
      <c r="J196">
        <f t="shared" ref="J196:J259" si="9">IF(I196=0,0,J195+1)</f>
        <v>0</v>
      </c>
    </row>
    <row r="197" spans="1:10" ht="15" customHeight="1" x14ac:dyDescent="0.25">
      <c r="A197" s="2">
        <v>16</v>
      </c>
      <c r="B197" s="2" t="s">
        <v>3124</v>
      </c>
      <c r="C197" s="2">
        <v>1420</v>
      </c>
      <c r="D197" s="2" t="s">
        <v>3127</v>
      </c>
      <c r="I197">
        <f t="shared" si="8"/>
        <v>0</v>
      </c>
      <c r="J197">
        <f t="shared" si="9"/>
        <v>0</v>
      </c>
    </row>
    <row r="198" spans="1:10" ht="15" customHeight="1" x14ac:dyDescent="0.25">
      <c r="A198" s="2">
        <v>16</v>
      </c>
      <c r="B198" s="2" t="s">
        <v>3124</v>
      </c>
      <c r="C198" s="2">
        <v>1434</v>
      </c>
      <c r="D198" s="2" t="s">
        <v>3128</v>
      </c>
      <c r="I198">
        <f t="shared" si="8"/>
        <v>0</v>
      </c>
      <c r="J198">
        <f t="shared" si="9"/>
        <v>0</v>
      </c>
    </row>
    <row r="199" spans="1:10" ht="15" customHeight="1" x14ac:dyDescent="0.25">
      <c r="A199" s="2">
        <v>16</v>
      </c>
      <c r="B199" s="2" t="s">
        <v>3124</v>
      </c>
      <c r="C199" s="2">
        <v>1457</v>
      </c>
      <c r="D199" s="2" t="s">
        <v>3129</v>
      </c>
      <c r="I199">
        <f t="shared" si="8"/>
        <v>0</v>
      </c>
      <c r="J199">
        <f t="shared" si="9"/>
        <v>0</v>
      </c>
    </row>
    <row r="200" spans="1:10" ht="15" customHeight="1" x14ac:dyDescent="0.25">
      <c r="A200" s="2">
        <v>16</v>
      </c>
      <c r="B200" s="2" t="s">
        <v>3124</v>
      </c>
      <c r="C200" s="2">
        <v>1530</v>
      </c>
      <c r="D200" s="2" t="s">
        <v>3130</v>
      </c>
      <c r="I200">
        <f t="shared" si="8"/>
        <v>0</v>
      </c>
      <c r="J200">
        <f t="shared" si="9"/>
        <v>0</v>
      </c>
    </row>
    <row r="201" spans="1:10" ht="15" customHeight="1" x14ac:dyDescent="0.25">
      <c r="A201" s="2">
        <v>16</v>
      </c>
      <c r="B201" s="2" t="s">
        <v>3124</v>
      </c>
      <c r="C201" s="2">
        <v>1535</v>
      </c>
      <c r="D201" s="2" t="s">
        <v>3131</v>
      </c>
      <c r="I201">
        <f t="shared" si="8"/>
        <v>0</v>
      </c>
      <c r="J201">
        <f t="shared" si="9"/>
        <v>0</v>
      </c>
    </row>
    <row r="202" spans="1:10" ht="15" customHeight="1" x14ac:dyDescent="0.25">
      <c r="A202" s="2">
        <v>16</v>
      </c>
      <c r="B202" s="2" t="s">
        <v>3124</v>
      </c>
      <c r="C202" s="2">
        <v>1553</v>
      </c>
      <c r="D202" s="2" t="s">
        <v>3132</v>
      </c>
      <c r="I202">
        <f t="shared" si="8"/>
        <v>0</v>
      </c>
      <c r="J202">
        <f t="shared" si="9"/>
        <v>0</v>
      </c>
    </row>
    <row r="203" spans="1:10" ht="15" customHeight="1" x14ac:dyDescent="0.25">
      <c r="A203" s="2">
        <v>16</v>
      </c>
      <c r="B203" s="2" t="s">
        <v>3124</v>
      </c>
      <c r="C203" s="2">
        <v>1554</v>
      </c>
      <c r="D203" s="2" t="s">
        <v>3133</v>
      </c>
      <c r="I203">
        <f t="shared" si="8"/>
        <v>0</v>
      </c>
      <c r="J203">
        <f t="shared" si="9"/>
        <v>0</v>
      </c>
    </row>
    <row r="204" spans="1:10" ht="15" customHeight="1" x14ac:dyDescent="0.25">
      <c r="A204" s="2">
        <v>16</v>
      </c>
      <c r="B204" s="2" t="s">
        <v>3124</v>
      </c>
      <c r="C204" s="2">
        <v>1725</v>
      </c>
      <c r="D204" s="2" t="s">
        <v>3134</v>
      </c>
      <c r="I204">
        <f t="shared" si="8"/>
        <v>0</v>
      </c>
      <c r="J204">
        <f t="shared" si="9"/>
        <v>0</v>
      </c>
    </row>
    <row r="205" spans="1:10" ht="15" customHeight="1" x14ac:dyDescent="0.25">
      <c r="A205" s="2">
        <v>16</v>
      </c>
      <c r="B205" s="2" t="s">
        <v>3124</v>
      </c>
      <c r="C205" s="2">
        <v>1783</v>
      </c>
      <c r="D205" s="2" t="s">
        <v>3135</v>
      </c>
      <c r="I205">
        <f t="shared" si="8"/>
        <v>0</v>
      </c>
      <c r="J205">
        <f t="shared" si="9"/>
        <v>0</v>
      </c>
    </row>
    <row r="206" spans="1:10" ht="15" customHeight="1" x14ac:dyDescent="0.25">
      <c r="A206" s="2">
        <v>16</v>
      </c>
      <c r="B206" s="2" t="s">
        <v>3124</v>
      </c>
      <c r="C206" s="2">
        <v>1799</v>
      </c>
      <c r="D206" s="2" t="s">
        <v>3136</v>
      </c>
      <c r="I206">
        <f t="shared" si="8"/>
        <v>0</v>
      </c>
      <c r="J206">
        <f t="shared" si="9"/>
        <v>0</v>
      </c>
    </row>
    <row r="207" spans="1:10" ht="15" customHeight="1" x14ac:dyDescent="0.25">
      <c r="A207" s="2">
        <v>16</v>
      </c>
      <c r="B207" s="2" t="s">
        <v>3124</v>
      </c>
      <c r="C207" s="2">
        <v>1829</v>
      </c>
      <c r="D207" s="2" t="s">
        <v>3137</v>
      </c>
      <c r="I207">
        <f t="shared" si="8"/>
        <v>0</v>
      </c>
      <c r="J207">
        <f t="shared" si="9"/>
        <v>0</v>
      </c>
    </row>
    <row r="208" spans="1:10" ht="15" customHeight="1" x14ac:dyDescent="0.25">
      <c r="A208" s="2">
        <v>16</v>
      </c>
      <c r="B208" s="2" t="s">
        <v>3124</v>
      </c>
      <c r="C208" s="2">
        <v>1832</v>
      </c>
      <c r="D208" s="2" t="s">
        <v>3138</v>
      </c>
      <c r="I208">
        <f t="shared" si="8"/>
        <v>0</v>
      </c>
      <c r="J208">
        <f t="shared" si="9"/>
        <v>0</v>
      </c>
    </row>
    <row r="209" spans="1:10" ht="15" customHeight="1" x14ac:dyDescent="0.25">
      <c r="A209" s="2">
        <v>16</v>
      </c>
      <c r="B209" s="2" t="s">
        <v>3124</v>
      </c>
      <c r="C209" s="2">
        <v>1859</v>
      </c>
      <c r="D209" s="2" t="s">
        <v>3139</v>
      </c>
      <c r="I209">
        <f t="shared" si="8"/>
        <v>0</v>
      </c>
      <c r="J209">
        <f t="shared" si="9"/>
        <v>0</v>
      </c>
    </row>
    <row r="210" spans="1:10" ht="15" customHeight="1" x14ac:dyDescent="0.25">
      <c r="A210" s="2">
        <v>16</v>
      </c>
      <c r="B210" s="2" t="s">
        <v>3124</v>
      </c>
      <c r="C210" s="2">
        <v>1935</v>
      </c>
      <c r="D210" s="2" t="s">
        <v>3140</v>
      </c>
      <c r="I210">
        <f t="shared" si="8"/>
        <v>0</v>
      </c>
      <c r="J210">
        <f t="shared" si="9"/>
        <v>0</v>
      </c>
    </row>
    <row r="211" spans="1:10" ht="15" customHeight="1" x14ac:dyDescent="0.25">
      <c r="A211" s="2">
        <v>16</v>
      </c>
      <c r="B211" s="2" t="s">
        <v>3124</v>
      </c>
      <c r="C211" s="2">
        <v>1960</v>
      </c>
      <c r="D211" s="2" t="s">
        <v>3141</v>
      </c>
      <c r="I211">
        <f t="shared" si="8"/>
        <v>0</v>
      </c>
      <c r="J211">
        <f t="shared" si="9"/>
        <v>0</v>
      </c>
    </row>
    <row r="212" spans="1:10" ht="15" customHeight="1" x14ac:dyDescent="0.25">
      <c r="A212" s="2">
        <v>17</v>
      </c>
      <c r="B212" s="2" t="s">
        <v>3142</v>
      </c>
      <c r="C212" s="2">
        <v>1160</v>
      </c>
      <c r="D212" s="2" t="s">
        <v>3143</v>
      </c>
      <c r="I212">
        <f t="shared" si="8"/>
        <v>0</v>
      </c>
      <c r="J212">
        <f t="shared" si="9"/>
        <v>0</v>
      </c>
    </row>
    <row r="213" spans="1:10" ht="15" customHeight="1" x14ac:dyDescent="0.25">
      <c r="A213" s="2">
        <v>17</v>
      </c>
      <c r="B213" s="2" t="s">
        <v>3142</v>
      </c>
      <c r="C213" s="2">
        <v>1180</v>
      </c>
      <c r="D213" s="2" t="s">
        <v>3144</v>
      </c>
      <c r="I213">
        <f t="shared" si="8"/>
        <v>0</v>
      </c>
      <c r="J213">
        <f t="shared" si="9"/>
        <v>0</v>
      </c>
    </row>
    <row r="214" spans="1:10" ht="15" customHeight="1" x14ac:dyDescent="0.25">
      <c r="A214" s="2">
        <v>17</v>
      </c>
      <c r="B214" s="2" t="s">
        <v>3142</v>
      </c>
      <c r="C214" s="2">
        <v>1190</v>
      </c>
      <c r="D214" s="2" t="s">
        <v>3145</v>
      </c>
      <c r="I214">
        <f t="shared" si="8"/>
        <v>0</v>
      </c>
      <c r="J214">
        <f t="shared" si="9"/>
        <v>0</v>
      </c>
    </row>
    <row r="215" spans="1:10" ht="15" customHeight="1" x14ac:dyDescent="0.25">
      <c r="A215" s="2">
        <v>17</v>
      </c>
      <c r="B215" s="2" t="s">
        <v>3142</v>
      </c>
      <c r="C215" s="2">
        <v>1205</v>
      </c>
      <c r="D215" s="2" t="s">
        <v>3146</v>
      </c>
      <c r="I215">
        <f t="shared" si="8"/>
        <v>0</v>
      </c>
      <c r="J215">
        <f t="shared" si="9"/>
        <v>0</v>
      </c>
    </row>
    <row r="216" spans="1:10" ht="15" customHeight="1" x14ac:dyDescent="0.25">
      <c r="A216" s="2">
        <v>17</v>
      </c>
      <c r="B216" s="2" t="s">
        <v>3142</v>
      </c>
      <c r="C216" s="2">
        <v>1229</v>
      </c>
      <c r="D216" s="2" t="s">
        <v>3147</v>
      </c>
      <c r="I216">
        <f t="shared" si="8"/>
        <v>0</v>
      </c>
      <c r="J216">
        <f t="shared" si="9"/>
        <v>0</v>
      </c>
    </row>
    <row r="217" spans="1:10" ht="15" customHeight="1" x14ac:dyDescent="0.25">
      <c r="A217" s="2">
        <v>17</v>
      </c>
      <c r="B217" s="2" t="s">
        <v>3142</v>
      </c>
      <c r="C217" s="2">
        <v>1230</v>
      </c>
      <c r="D217" s="2" t="s">
        <v>3148</v>
      </c>
      <c r="I217">
        <f t="shared" si="8"/>
        <v>0</v>
      </c>
      <c r="J217">
        <f t="shared" si="9"/>
        <v>0</v>
      </c>
    </row>
    <row r="218" spans="1:10" ht="15" customHeight="1" x14ac:dyDescent="0.25">
      <c r="A218" s="2">
        <v>17</v>
      </c>
      <c r="B218" s="2" t="s">
        <v>3142</v>
      </c>
      <c r="C218" s="2">
        <v>1293</v>
      </c>
      <c r="D218" s="2" t="s">
        <v>3149</v>
      </c>
      <c r="I218">
        <f t="shared" si="8"/>
        <v>0</v>
      </c>
      <c r="J218">
        <f t="shared" si="9"/>
        <v>0</v>
      </c>
    </row>
    <row r="219" spans="1:10" ht="15" customHeight="1" x14ac:dyDescent="0.25">
      <c r="A219" s="2">
        <v>17</v>
      </c>
      <c r="B219" s="2" t="s">
        <v>3142</v>
      </c>
      <c r="C219" s="2">
        <v>1326</v>
      </c>
      <c r="D219" s="2" t="s">
        <v>3150</v>
      </c>
      <c r="I219">
        <f t="shared" si="8"/>
        <v>0</v>
      </c>
      <c r="J219">
        <f t="shared" si="9"/>
        <v>0</v>
      </c>
    </row>
    <row r="220" spans="1:10" ht="15" customHeight="1" x14ac:dyDescent="0.25">
      <c r="A220" s="2">
        <v>17</v>
      </c>
      <c r="B220" s="2" t="s">
        <v>3142</v>
      </c>
      <c r="C220" s="2">
        <v>1340</v>
      </c>
      <c r="D220" s="2" t="s">
        <v>3151</v>
      </c>
      <c r="I220">
        <f t="shared" si="8"/>
        <v>0</v>
      </c>
      <c r="J220">
        <f t="shared" si="9"/>
        <v>0</v>
      </c>
    </row>
    <row r="221" spans="1:10" ht="15" customHeight="1" x14ac:dyDescent="0.25">
      <c r="A221" s="2">
        <v>17</v>
      </c>
      <c r="B221" s="2" t="s">
        <v>3142</v>
      </c>
      <c r="C221" s="2">
        <v>1408</v>
      </c>
      <c r="D221" s="2" t="s">
        <v>3152</v>
      </c>
      <c r="I221">
        <f t="shared" si="8"/>
        <v>0</v>
      </c>
      <c r="J221">
        <f t="shared" si="9"/>
        <v>0</v>
      </c>
    </row>
    <row r="222" spans="1:10" ht="15" customHeight="1" x14ac:dyDescent="0.25">
      <c r="A222" s="2">
        <v>17</v>
      </c>
      <c r="B222" s="2" t="s">
        <v>3142</v>
      </c>
      <c r="C222" s="2">
        <v>1503</v>
      </c>
      <c r="D222" s="2" t="s">
        <v>3153</v>
      </c>
      <c r="I222">
        <f t="shared" si="8"/>
        <v>0</v>
      </c>
      <c r="J222">
        <f t="shared" si="9"/>
        <v>0</v>
      </c>
    </row>
    <row r="223" spans="1:10" ht="15" customHeight="1" x14ac:dyDescent="0.25">
      <c r="A223" s="2">
        <v>17</v>
      </c>
      <c r="B223" s="2" t="s">
        <v>3142</v>
      </c>
      <c r="C223" s="2">
        <v>1722</v>
      </c>
      <c r="D223" s="2" t="s">
        <v>3154</v>
      </c>
      <c r="I223">
        <f t="shared" si="8"/>
        <v>0</v>
      </c>
      <c r="J223">
        <f t="shared" si="9"/>
        <v>0</v>
      </c>
    </row>
    <row r="224" spans="1:10" ht="15" customHeight="1" x14ac:dyDescent="0.25">
      <c r="A224" s="2">
        <v>18</v>
      </c>
      <c r="B224" s="2" t="s">
        <v>3155</v>
      </c>
      <c r="C224" s="2">
        <v>1232</v>
      </c>
      <c r="D224" s="2" t="s">
        <v>3156</v>
      </c>
      <c r="I224">
        <f t="shared" si="8"/>
        <v>0</v>
      </c>
      <c r="J224">
        <f t="shared" si="9"/>
        <v>0</v>
      </c>
    </row>
    <row r="225" spans="1:10" ht="15" customHeight="1" x14ac:dyDescent="0.25">
      <c r="A225" s="2">
        <v>18</v>
      </c>
      <c r="B225" s="2" t="s">
        <v>3155</v>
      </c>
      <c r="C225" s="2">
        <v>1248</v>
      </c>
      <c r="D225" s="2" t="s">
        <v>3157</v>
      </c>
      <c r="I225">
        <f t="shared" si="8"/>
        <v>0</v>
      </c>
      <c r="J225">
        <f t="shared" si="9"/>
        <v>0</v>
      </c>
    </row>
    <row r="226" spans="1:10" ht="15" customHeight="1" x14ac:dyDescent="0.25">
      <c r="A226" s="2">
        <v>18</v>
      </c>
      <c r="B226" s="2" t="s">
        <v>3155</v>
      </c>
      <c r="C226" s="2">
        <v>1300</v>
      </c>
      <c r="D226" s="2" t="s">
        <v>3158</v>
      </c>
      <c r="I226">
        <f t="shared" si="8"/>
        <v>0</v>
      </c>
      <c r="J226">
        <f t="shared" si="9"/>
        <v>0</v>
      </c>
    </row>
    <row r="227" spans="1:10" ht="15" customHeight="1" x14ac:dyDescent="0.25">
      <c r="A227" s="2">
        <v>18</v>
      </c>
      <c r="B227" s="2" t="s">
        <v>3155</v>
      </c>
      <c r="C227" s="2">
        <v>1399</v>
      </c>
      <c r="D227" s="2" t="s">
        <v>3159</v>
      </c>
      <c r="I227">
        <f t="shared" si="8"/>
        <v>0</v>
      </c>
      <c r="J227">
        <f t="shared" si="9"/>
        <v>0</v>
      </c>
    </row>
    <row r="228" spans="1:10" ht="15" customHeight="1" x14ac:dyDescent="0.25">
      <c r="A228" s="2">
        <v>18</v>
      </c>
      <c r="B228" s="2" t="s">
        <v>3155</v>
      </c>
      <c r="C228" s="2">
        <v>1494</v>
      </c>
      <c r="D228" s="2" t="s">
        <v>3160</v>
      </c>
      <c r="I228">
        <f t="shared" si="8"/>
        <v>0</v>
      </c>
      <c r="J228">
        <f t="shared" si="9"/>
        <v>0</v>
      </c>
    </row>
    <row r="229" spans="1:10" ht="15" customHeight="1" x14ac:dyDescent="0.25">
      <c r="A229" s="2">
        <v>18</v>
      </c>
      <c r="B229" s="2" t="s">
        <v>3155</v>
      </c>
      <c r="C229" s="2">
        <v>1555</v>
      </c>
      <c r="D229" s="2" t="s">
        <v>3161</v>
      </c>
      <c r="I229">
        <f t="shared" si="8"/>
        <v>0</v>
      </c>
      <c r="J229">
        <f t="shared" si="9"/>
        <v>0</v>
      </c>
    </row>
    <row r="230" spans="1:10" ht="15" customHeight="1" x14ac:dyDescent="0.25">
      <c r="A230" s="2">
        <v>18</v>
      </c>
      <c r="B230" s="2" t="s">
        <v>3155</v>
      </c>
      <c r="C230" s="2">
        <v>1649</v>
      </c>
      <c r="D230" s="2" t="s">
        <v>3162</v>
      </c>
      <c r="I230">
        <f t="shared" si="8"/>
        <v>0</v>
      </c>
      <c r="J230">
        <f t="shared" si="9"/>
        <v>0</v>
      </c>
    </row>
    <row r="231" spans="1:10" ht="15" customHeight="1" x14ac:dyDescent="0.25">
      <c r="A231" s="2">
        <v>18</v>
      </c>
      <c r="B231" s="2" t="s">
        <v>3155</v>
      </c>
      <c r="C231" s="2">
        <v>1718</v>
      </c>
      <c r="D231" s="2" t="s">
        <v>3163</v>
      </c>
      <c r="I231">
        <f t="shared" si="8"/>
        <v>0</v>
      </c>
      <c r="J231">
        <f t="shared" si="9"/>
        <v>0</v>
      </c>
    </row>
    <row r="232" spans="1:10" ht="15" customHeight="1" x14ac:dyDescent="0.25">
      <c r="A232" s="2">
        <v>18</v>
      </c>
      <c r="B232" s="2" t="s">
        <v>3155</v>
      </c>
      <c r="C232" s="2">
        <v>1765</v>
      </c>
      <c r="D232" s="2" t="s">
        <v>3164</v>
      </c>
      <c r="I232">
        <f t="shared" si="8"/>
        <v>0</v>
      </c>
      <c r="J232">
        <f t="shared" si="9"/>
        <v>0</v>
      </c>
    </row>
    <row r="233" spans="1:10" ht="15" customHeight="1" x14ac:dyDescent="0.25">
      <c r="A233" s="2">
        <v>18</v>
      </c>
      <c r="B233" s="2" t="s">
        <v>3155</v>
      </c>
      <c r="C233" s="2">
        <v>1817</v>
      </c>
      <c r="D233" s="2" t="s">
        <v>3165</v>
      </c>
      <c r="I233">
        <f t="shared" si="8"/>
        <v>0</v>
      </c>
      <c r="J233">
        <f t="shared" si="9"/>
        <v>0</v>
      </c>
    </row>
    <row r="234" spans="1:10" ht="15" customHeight="1" x14ac:dyDescent="0.25">
      <c r="A234" s="2">
        <v>18</v>
      </c>
      <c r="B234" s="2" t="s">
        <v>3155</v>
      </c>
      <c r="C234" s="2">
        <v>1885</v>
      </c>
      <c r="D234" s="2" t="s">
        <v>3166</v>
      </c>
      <c r="I234">
        <f t="shared" si="8"/>
        <v>0</v>
      </c>
      <c r="J234">
        <f t="shared" si="9"/>
        <v>0</v>
      </c>
    </row>
    <row r="235" spans="1:10" ht="15" customHeight="1" x14ac:dyDescent="0.25">
      <c r="A235" s="2">
        <v>18</v>
      </c>
      <c r="B235" s="2" t="s">
        <v>3155</v>
      </c>
      <c r="C235" s="2">
        <v>1963</v>
      </c>
      <c r="D235" s="2" t="s">
        <v>3167</v>
      </c>
      <c r="I235">
        <f t="shared" si="8"/>
        <v>0</v>
      </c>
      <c r="J235">
        <f t="shared" si="9"/>
        <v>0</v>
      </c>
    </row>
    <row r="236" spans="1:10" ht="15" customHeight="1" x14ac:dyDescent="0.25">
      <c r="A236" s="2">
        <v>19</v>
      </c>
      <c r="B236" s="2" t="s">
        <v>3168</v>
      </c>
      <c r="C236" s="2">
        <v>1124</v>
      </c>
      <c r="D236" s="2" t="s">
        <v>3169</v>
      </c>
      <c r="I236">
        <f t="shared" si="8"/>
        <v>0</v>
      </c>
      <c r="J236">
        <f t="shared" si="9"/>
        <v>0</v>
      </c>
    </row>
    <row r="237" spans="1:10" ht="15" customHeight="1" x14ac:dyDescent="0.25">
      <c r="A237" s="2">
        <v>19</v>
      </c>
      <c r="B237" s="2" t="s">
        <v>3168</v>
      </c>
      <c r="C237" s="2">
        <v>1177</v>
      </c>
      <c r="D237" s="2" t="s">
        <v>3170</v>
      </c>
      <c r="I237">
        <f t="shared" si="8"/>
        <v>0</v>
      </c>
      <c r="J237">
        <f t="shared" si="9"/>
        <v>0</v>
      </c>
    </row>
    <row r="238" spans="1:10" ht="15" customHeight="1" x14ac:dyDescent="0.25">
      <c r="A238" s="2">
        <v>19</v>
      </c>
      <c r="B238" s="2" t="s">
        <v>3168</v>
      </c>
      <c r="C238" s="2">
        <v>1259</v>
      </c>
      <c r="D238" s="2" t="s">
        <v>3171</v>
      </c>
      <c r="I238">
        <f t="shared" si="8"/>
        <v>0</v>
      </c>
      <c r="J238">
        <f t="shared" si="9"/>
        <v>0</v>
      </c>
    </row>
    <row r="239" spans="1:10" ht="15" customHeight="1" x14ac:dyDescent="0.25">
      <c r="A239" s="2">
        <v>19</v>
      </c>
      <c r="B239" s="2" t="s">
        <v>3168</v>
      </c>
      <c r="C239" s="2">
        <v>1414</v>
      </c>
      <c r="D239" s="2" t="s">
        <v>3172</v>
      </c>
      <c r="I239">
        <f t="shared" si="8"/>
        <v>0</v>
      </c>
      <c r="J239">
        <f t="shared" si="9"/>
        <v>0</v>
      </c>
    </row>
    <row r="240" spans="1:10" ht="15" customHeight="1" x14ac:dyDescent="0.25">
      <c r="A240" s="2">
        <v>19</v>
      </c>
      <c r="B240" s="2" t="s">
        <v>3168</v>
      </c>
      <c r="C240" s="2">
        <v>1445</v>
      </c>
      <c r="D240" s="2" t="s">
        <v>3173</v>
      </c>
      <c r="I240">
        <f t="shared" si="8"/>
        <v>0</v>
      </c>
      <c r="J240">
        <f t="shared" si="9"/>
        <v>0</v>
      </c>
    </row>
    <row r="241" spans="1:10" ht="15" customHeight="1" x14ac:dyDescent="0.25">
      <c r="A241" s="2">
        <v>19</v>
      </c>
      <c r="B241" s="2" t="s">
        <v>3168</v>
      </c>
      <c r="C241" s="2">
        <v>1520</v>
      </c>
      <c r="D241" s="2" t="s">
        <v>3174</v>
      </c>
      <c r="I241">
        <f t="shared" si="8"/>
        <v>0</v>
      </c>
      <c r="J241">
        <f t="shared" si="9"/>
        <v>0</v>
      </c>
    </row>
    <row r="242" spans="1:10" ht="15" customHeight="1" x14ac:dyDescent="0.25">
      <c r="A242" s="2">
        <v>19</v>
      </c>
      <c r="B242" s="2" t="s">
        <v>3168</v>
      </c>
      <c r="C242" s="2">
        <v>1556</v>
      </c>
      <c r="D242" s="2" t="s">
        <v>3175</v>
      </c>
      <c r="I242">
        <f t="shared" si="8"/>
        <v>0</v>
      </c>
      <c r="J242">
        <f t="shared" si="9"/>
        <v>0</v>
      </c>
    </row>
    <row r="243" spans="1:10" ht="15" customHeight="1" x14ac:dyDescent="0.25">
      <c r="A243" s="2">
        <v>19</v>
      </c>
      <c r="B243" s="2" t="s">
        <v>3168</v>
      </c>
      <c r="C243" s="2">
        <v>1558</v>
      </c>
      <c r="D243" s="2" t="s">
        <v>3176</v>
      </c>
      <c r="I243">
        <f t="shared" si="8"/>
        <v>0</v>
      </c>
      <c r="J243">
        <f t="shared" si="9"/>
        <v>0</v>
      </c>
    </row>
    <row r="244" spans="1:10" ht="15" customHeight="1" x14ac:dyDescent="0.25">
      <c r="A244" s="2">
        <v>19</v>
      </c>
      <c r="B244" s="2" t="s">
        <v>3168</v>
      </c>
      <c r="C244" s="2">
        <v>1642</v>
      </c>
      <c r="D244" s="2" t="s">
        <v>3177</v>
      </c>
      <c r="I244">
        <f t="shared" si="8"/>
        <v>0</v>
      </c>
      <c r="J244">
        <f t="shared" si="9"/>
        <v>0</v>
      </c>
    </row>
    <row r="245" spans="1:10" ht="15" customHeight="1" x14ac:dyDescent="0.25">
      <c r="A245" s="2">
        <v>19</v>
      </c>
      <c r="B245" s="2" t="s">
        <v>3168</v>
      </c>
      <c r="C245" s="2">
        <v>1778</v>
      </c>
      <c r="D245" s="2" t="s">
        <v>3178</v>
      </c>
      <c r="I245">
        <f t="shared" si="8"/>
        <v>0</v>
      </c>
      <c r="J245">
        <f t="shared" si="9"/>
        <v>0</v>
      </c>
    </row>
    <row r="246" spans="1:10" ht="15" customHeight="1" x14ac:dyDescent="0.25">
      <c r="A246" s="2">
        <v>19</v>
      </c>
      <c r="B246" s="2" t="s">
        <v>3168</v>
      </c>
      <c r="C246" s="2">
        <v>1850</v>
      </c>
      <c r="D246" s="2" t="s">
        <v>3179</v>
      </c>
      <c r="I246">
        <f t="shared" si="8"/>
        <v>0</v>
      </c>
      <c r="J246">
        <f t="shared" si="9"/>
        <v>0</v>
      </c>
    </row>
    <row r="247" spans="1:10" ht="15" customHeight="1" x14ac:dyDescent="0.25">
      <c r="A247" s="2">
        <v>19</v>
      </c>
      <c r="B247" s="2" t="s">
        <v>3168</v>
      </c>
      <c r="C247" s="2">
        <v>1911</v>
      </c>
      <c r="D247" s="2" t="s">
        <v>3180</v>
      </c>
      <c r="I247">
        <f t="shared" si="8"/>
        <v>0</v>
      </c>
      <c r="J247">
        <f t="shared" si="9"/>
        <v>0</v>
      </c>
    </row>
    <row r="248" spans="1:10" ht="15" customHeight="1" x14ac:dyDescent="0.25">
      <c r="A248" s="2">
        <v>19</v>
      </c>
      <c r="B248" s="2" t="s">
        <v>3168</v>
      </c>
      <c r="C248" s="2">
        <v>1972</v>
      </c>
      <c r="D248" s="2" t="s">
        <v>3181</v>
      </c>
      <c r="I248">
        <f t="shared" si="8"/>
        <v>0</v>
      </c>
      <c r="J248">
        <f t="shared" si="9"/>
        <v>0</v>
      </c>
    </row>
    <row r="249" spans="1:10" ht="15" customHeight="1" x14ac:dyDescent="0.25">
      <c r="A249" s="2">
        <v>19</v>
      </c>
      <c r="B249" s="2" t="s">
        <v>3168</v>
      </c>
      <c r="C249" s="2">
        <v>1976</v>
      </c>
      <c r="D249" s="2" t="s">
        <v>3182</v>
      </c>
      <c r="I249">
        <f t="shared" si="8"/>
        <v>0</v>
      </c>
      <c r="J249">
        <f t="shared" si="9"/>
        <v>0</v>
      </c>
    </row>
    <row r="250" spans="1:10" ht="15" customHeight="1" x14ac:dyDescent="0.25">
      <c r="A250" s="2">
        <v>20</v>
      </c>
      <c r="B250" s="2" t="s">
        <v>3183</v>
      </c>
      <c r="C250" s="2">
        <v>1102</v>
      </c>
      <c r="D250" s="2" t="s">
        <v>3184</v>
      </c>
      <c r="I250">
        <f t="shared" si="8"/>
        <v>0</v>
      </c>
      <c r="J250">
        <f t="shared" si="9"/>
        <v>0</v>
      </c>
    </row>
    <row r="251" spans="1:10" ht="15" customHeight="1" x14ac:dyDescent="0.25">
      <c r="A251" s="2">
        <v>20</v>
      </c>
      <c r="B251" s="2" t="s">
        <v>3183</v>
      </c>
      <c r="C251" s="2">
        <v>1214</v>
      </c>
      <c r="D251" s="2" t="s">
        <v>3185</v>
      </c>
      <c r="I251">
        <f t="shared" si="8"/>
        <v>0</v>
      </c>
      <c r="J251">
        <f t="shared" si="9"/>
        <v>0</v>
      </c>
    </row>
    <row r="252" spans="1:10" ht="15" customHeight="1" x14ac:dyDescent="0.25">
      <c r="A252" s="2">
        <v>20</v>
      </c>
      <c r="B252" s="2" t="s">
        <v>3183</v>
      </c>
      <c r="C252" s="2">
        <v>1224</v>
      </c>
      <c r="D252" s="2" t="s">
        <v>3186</v>
      </c>
      <c r="I252">
        <f t="shared" si="8"/>
        <v>0</v>
      </c>
      <c r="J252">
        <f t="shared" si="9"/>
        <v>0</v>
      </c>
    </row>
    <row r="253" spans="1:10" ht="15" customHeight="1" x14ac:dyDescent="0.25">
      <c r="A253" s="2">
        <v>20</v>
      </c>
      <c r="B253" s="2" t="s">
        <v>3183</v>
      </c>
      <c r="C253" s="2">
        <v>1226</v>
      </c>
      <c r="D253" s="2" t="s">
        <v>3187</v>
      </c>
      <c r="I253">
        <f t="shared" si="8"/>
        <v>0</v>
      </c>
      <c r="J253">
        <f t="shared" si="9"/>
        <v>0</v>
      </c>
    </row>
    <row r="254" spans="1:10" ht="15" customHeight="1" x14ac:dyDescent="0.25">
      <c r="A254" s="2">
        <v>20</v>
      </c>
      <c r="B254" s="2" t="s">
        <v>3183</v>
      </c>
      <c r="C254" s="2">
        <v>1233</v>
      </c>
      <c r="D254" s="2" t="s">
        <v>3188</v>
      </c>
      <c r="I254">
        <f t="shared" si="8"/>
        <v>0</v>
      </c>
      <c r="J254">
        <f t="shared" si="9"/>
        <v>0</v>
      </c>
    </row>
    <row r="255" spans="1:10" ht="15" customHeight="1" x14ac:dyDescent="0.25">
      <c r="A255" s="2">
        <v>20</v>
      </c>
      <c r="B255" s="2" t="s">
        <v>3183</v>
      </c>
      <c r="C255" s="2">
        <v>1257</v>
      </c>
      <c r="D255" s="2" t="s">
        <v>3189</v>
      </c>
      <c r="I255">
        <f t="shared" si="8"/>
        <v>0</v>
      </c>
      <c r="J255">
        <f t="shared" si="9"/>
        <v>0</v>
      </c>
    </row>
    <row r="256" spans="1:10" ht="15" customHeight="1" x14ac:dyDescent="0.25">
      <c r="A256" s="84">
        <v>20</v>
      </c>
      <c r="B256" s="84" t="s">
        <v>3183</v>
      </c>
      <c r="C256" s="84">
        <v>1271</v>
      </c>
      <c r="D256" s="84" t="s">
        <v>3190</v>
      </c>
      <c r="I256">
        <f t="shared" si="8"/>
        <v>0</v>
      </c>
      <c r="J256">
        <f t="shared" si="9"/>
        <v>0</v>
      </c>
    </row>
    <row r="257" spans="1:10" ht="15" customHeight="1" x14ac:dyDescent="0.25">
      <c r="A257" s="2">
        <v>20</v>
      </c>
      <c r="B257" s="2" t="s">
        <v>3183</v>
      </c>
      <c r="C257" s="2">
        <v>1371</v>
      </c>
      <c r="D257" s="2" t="s">
        <v>3191</v>
      </c>
      <c r="I257">
        <f t="shared" si="8"/>
        <v>0</v>
      </c>
      <c r="J257">
        <f t="shared" si="9"/>
        <v>0</v>
      </c>
    </row>
    <row r="258" spans="1:10" ht="15" customHeight="1" x14ac:dyDescent="0.25">
      <c r="A258" s="2">
        <v>20</v>
      </c>
      <c r="B258" s="2" t="s">
        <v>3183</v>
      </c>
      <c r="C258" s="2">
        <v>1426</v>
      </c>
      <c r="D258" s="2" t="s">
        <v>3192</v>
      </c>
      <c r="I258">
        <f t="shared" si="8"/>
        <v>0</v>
      </c>
      <c r="J258">
        <f t="shared" si="9"/>
        <v>0</v>
      </c>
    </row>
    <row r="259" spans="1:10" ht="15" customHeight="1" x14ac:dyDescent="0.25">
      <c r="A259" s="2">
        <v>20</v>
      </c>
      <c r="B259" s="2" t="s">
        <v>3183</v>
      </c>
      <c r="C259" s="2">
        <v>1597</v>
      </c>
      <c r="D259" s="2" t="s">
        <v>3193</v>
      </c>
      <c r="I259">
        <f t="shared" ref="I259:I322" si="10">IF(B259=$M$2,1,0)</f>
        <v>0</v>
      </c>
      <c r="J259">
        <f t="shared" si="9"/>
        <v>0</v>
      </c>
    </row>
    <row r="260" spans="1:10" ht="15" customHeight="1" x14ac:dyDescent="0.25">
      <c r="A260" s="2">
        <v>20</v>
      </c>
      <c r="B260" s="2" t="s">
        <v>3183</v>
      </c>
      <c r="C260" s="2">
        <v>1670</v>
      </c>
      <c r="D260" s="2" t="s">
        <v>3194</v>
      </c>
      <c r="I260">
        <f t="shared" si="10"/>
        <v>0</v>
      </c>
      <c r="J260">
        <f t="shared" ref="J260:J323" si="11">IF(I260=0,0,J259+1)</f>
        <v>0</v>
      </c>
    </row>
    <row r="261" spans="1:10" ht="15" customHeight="1" x14ac:dyDescent="0.25">
      <c r="A261" s="2">
        <v>20</v>
      </c>
      <c r="B261" s="2" t="s">
        <v>3183</v>
      </c>
      <c r="C261" s="2">
        <v>1769</v>
      </c>
      <c r="D261" s="2" t="s">
        <v>3195</v>
      </c>
      <c r="I261">
        <f t="shared" si="10"/>
        <v>0</v>
      </c>
      <c r="J261">
        <f t="shared" si="11"/>
        <v>0</v>
      </c>
    </row>
    <row r="262" spans="1:10" ht="15" customHeight="1" x14ac:dyDescent="0.25">
      <c r="A262" s="2">
        <v>20</v>
      </c>
      <c r="B262" s="2" t="s">
        <v>3183</v>
      </c>
      <c r="C262" s="2">
        <v>1774</v>
      </c>
      <c r="D262" s="2" t="s">
        <v>3196</v>
      </c>
      <c r="I262">
        <f t="shared" si="10"/>
        <v>0</v>
      </c>
      <c r="J262">
        <f t="shared" si="11"/>
        <v>0</v>
      </c>
    </row>
    <row r="263" spans="1:10" ht="15" customHeight="1" x14ac:dyDescent="0.25">
      <c r="A263" s="2">
        <v>20</v>
      </c>
      <c r="B263" s="2" t="s">
        <v>3183</v>
      </c>
      <c r="C263" s="2">
        <v>1803</v>
      </c>
      <c r="D263" s="2" t="s">
        <v>3197</v>
      </c>
      <c r="I263">
        <f t="shared" si="10"/>
        <v>0</v>
      </c>
      <c r="J263">
        <f t="shared" si="11"/>
        <v>0</v>
      </c>
    </row>
    <row r="264" spans="1:10" ht="15" customHeight="1" x14ac:dyDescent="0.25">
      <c r="A264" s="2">
        <v>20</v>
      </c>
      <c r="B264" s="2" t="s">
        <v>3183</v>
      </c>
      <c r="C264" s="2">
        <v>1840</v>
      </c>
      <c r="D264" s="2" t="s">
        <v>3198</v>
      </c>
      <c r="I264">
        <f t="shared" si="10"/>
        <v>0</v>
      </c>
      <c r="J264">
        <f t="shared" si="11"/>
        <v>0</v>
      </c>
    </row>
    <row r="265" spans="1:10" ht="15" customHeight="1" x14ac:dyDescent="0.25">
      <c r="A265" s="2">
        <v>20</v>
      </c>
      <c r="B265" s="2" t="s">
        <v>3183</v>
      </c>
      <c r="C265" s="2">
        <v>1871</v>
      </c>
      <c r="D265" s="2" t="s">
        <v>3199</v>
      </c>
      <c r="I265">
        <f t="shared" si="10"/>
        <v>0</v>
      </c>
      <c r="J265">
        <f t="shared" si="11"/>
        <v>0</v>
      </c>
    </row>
    <row r="266" spans="1:10" ht="15" customHeight="1" x14ac:dyDescent="0.25">
      <c r="A266" s="2">
        <v>20</v>
      </c>
      <c r="B266" s="2" t="s">
        <v>3183</v>
      </c>
      <c r="C266" s="2">
        <v>1881</v>
      </c>
      <c r="D266" s="2" t="s">
        <v>3200</v>
      </c>
      <c r="I266">
        <f t="shared" si="10"/>
        <v>0</v>
      </c>
      <c r="J266">
        <f t="shared" si="11"/>
        <v>0</v>
      </c>
    </row>
    <row r="267" spans="1:10" ht="15" customHeight="1" x14ac:dyDescent="0.25">
      <c r="A267" s="2">
        <v>20</v>
      </c>
      <c r="B267" s="2" t="s">
        <v>3183</v>
      </c>
      <c r="C267" s="2">
        <v>1888</v>
      </c>
      <c r="D267" s="2" t="s">
        <v>3201</v>
      </c>
      <c r="I267">
        <f t="shared" si="10"/>
        <v>0</v>
      </c>
      <c r="J267">
        <f t="shared" si="11"/>
        <v>0</v>
      </c>
    </row>
    <row r="268" spans="1:10" ht="15" customHeight="1" x14ac:dyDescent="0.25">
      <c r="A268" s="2">
        <v>20</v>
      </c>
      <c r="B268" s="2" t="s">
        <v>3183</v>
      </c>
      <c r="C268" s="2">
        <v>1889</v>
      </c>
      <c r="D268" s="2" t="s">
        <v>3202</v>
      </c>
      <c r="I268">
        <f t="shared" si="10"/>
        <v>0</v>
      </c>
      <c r="J268">
        <f t="shared" si="11"/>
        <v>0</v>
      </c>
    </row>
    <row r="269" spans="1:10" ht="15" customHeight="1" x14ac:dyDescent="0.25">
      <c r="A269" s="2">
        <v>20</v>
      </c>
      <c r="B269" s="2" t="s">
        <v>3183</v>
      </c>
      <c r="C269" s="2">
        <v>2079</v>
      </c>
      <c r="D269" s="2" t="s">
        <v>3203</v>
      </c>
      <c r="I269">
        <f t="shared" si="10"/>
        <v>0</v>
      </c>
      <c r="J269">
        <f t="shared" si="11"/>
        <v>0</v>
      </c>
    </row>
    <row r="270" spans="1:10" ht="15" customHeight="1" x14ac:dyDescent="0.25">
      <c r="A270" s="2">
        <v>21</v>
      </c>
      <c r="B270" s="2" t="s">
        <v>3204</v>
      </c>
      <c r="C270" s="2">
        <v>1195</v>
      </c>
      <c r="D270" s="2" t="s">
        <v>3205</v>
      </c>
      <c r="I270">
        <f t="shared" si="10"/>
        <v>0</v>
      </c>
      <c r="J270">
        <f t="shared" si="11"/>
        <v>0</v>
      </c>
    </row>
    <row r="271" spans="1:10" ht="15" customHeight="1" x14ac:dyDescent="0.25">
      <c r="A271" s="2">
        <v>21</v>
      </c>
      <c r="B271" s="2" t="s">
        <v>3204</v>
      </c>
      <c r="C271" s="2">
        <v>1249</v>
      </c>
      <c r="D271" s="2" t="s">
        <v>3206</v>
      </c>
      <c r="I271">
        <f t="shared" si="10"/>
        <v>0</v>
      </c>
      <c r="J271">
        <f t="shared" si="11"/>
        <v>0</v>
      </c>
    </row>
    <row r="272" spans="1:10" ht="15" customHeight="1" x14ac:dyDescent="0.25">
      <c r="A272" s="2">
        <v>21</v>
      </c>
      <c r="B272" s="2" t="s">
        <v>3204</v>
      </c>
      <c r="C272" s="2">
        <v>1253</v>
      </c>
      <c r="D272" s="2" t="s">
        <v>3207</v>
      </c>
      <c r="I272">
        <f t="shared" si="10"/>
        <v>0</v>
      </c>
      <c r="J272">
        <f t="shared" si="11"/>
        <v>0</v>
      </c>
    </row>
    <row r="273" spans="1:10" ht="15" customHeight="1" x14ac:dyDescent="0.25">
      <c r="A273" s="2">
        <v>21</v>
      </c>
      <c r="B273" s="2" t="s">
        <v>3204</v>
      </c>
      <c r="C273" s="2">
        <v>1263</v>
      </c>
      <c r="D273" s="2" t="s">
        <v>3208</v>
      </c>
      <c r="I273">
        <f t="shared" si="10"/>
        <v>0</v>
      </c>
      <c r="J273">
        <f t="shared" si="11"/>
        <v>0</v>
      </c>
    </row>
    <row r="274" spans="1:10" ht="15" customHeight="1" x14ac:dyDescent="0.25">
      <c r="A274" s="2">
        <v>21</v>
      </c>
      <c r="B274" s="2" t="s">
        <v>3204</v>
      </c>
      <c r="C274" s="2">
        <v>1278</v>
      </c>
      <c r="D274" s="2" t="s">
        <v>3209</v>
      </c>
      <c r="I274">
        <f t="shared" si="10"/>
        <v>0</v>
      </c>
      <c r="J274">
        <f t="shared" si="11"/>
        <v>0</v>
      </c>
    </row>
    <row r="275" spans="1:10" ht="15" customHeight="1" x14ac:dyDescent="0.25">
      <c r="A275" s="84">
        <v>21</v>
      </c>
      <c r="B275" s="84" t="s">
        <v>3204</v>
      </c>
      <c r="C275" s="84">
        <v>1284</v>
      </c>
      <c r="D275" s="84" t="s">
        <v>3210</v>
      </c>
      <c r="I275">
        <f t="shared" si="10"/>
        <v>0</v>
      </c>
      <c r="J275">
        <f t="shared" si="11"/>
        <v>0</v>
      </c>
    </row>
    <row r="276" spans="1:10" ht="15" customHeight="1" x14ac:dyDescent="0.25">
      <c r="A276" s="2">
        <v>21</v>
      </c>
      <c r="B276" s="2" t="s">
        <v>3204</v>
      </c>
      <c r="C276" s="2">
        <v>1315</v>
      </c>
      <c r="D276" s="2" t="s">
        <v>3211</v>
      </c>
      <c r="I276">
        <f t="shared" si="10"/>
        <v>0</v>
      </c>
      <c r="J276">
        <f t="shared" si="11"/>
        <v>0</v>
      </c>
    </row>
    <row r="277" spans="1:10" ht="15" customHeight="1" x14ac:dyDescent="0.25">
      <c r="A277" s="2">
        <v>21</v>
      </c>
      <c r="B277" s="2" t="s">
        <v>3204</v>
      </c>
      <c r="C277" s="2">
        <v>1381</v>
      </c>
      <c r="D277" s="2" t="s">
        <v>3212</v>
      </c>
      <c r="I277">
        <f t="shared" si="10"/>
        <v>0</v>
      </c>
      <c r="J277">
        <f t="shared" si="11"/>
        <v>0</v>
      </c>
    </row>
    <row r="278" spans="1:10" ht="15" customHeight="1" x14ac:dyDescent="0.25">
      <c r="A278" s="2">
        <v>21</v>
      </c>
      <c r="B278" s="2" t="s">
        <v>3204</v>
      </c>
      <c r="C278" s="2">
        <v>1389</v>
      </c>
      <c r="D278" s="2" t="s">
        <v>3213</v>
      </c>
      <c r="I278">
        <f t="shared" si="10"/>
        <v>0</v>
      </c>
      <c r="J278">
        <f t="shared" si="11"/>
        <v>0</v>
      </c>
    </row>
    <row r="279" spans="1:10" ht="15" customHeight="1" x14ac:dyDescent="0.25">
      <c r="A279" s="2">
        <v>21</v>
      </c>
      <c r="B279" s="2" t="s">
        <v>3204</v>
      </c>
      <c r="C279" s="2">
        <v>1490</v>
      </c>
      <c r="D279" s="2" t="s">
        <v>3214</v>
      </c>
      <c r="I279">
        <f t="shared" si="10"/>
        <v>0</v>
      </c>
      <c r="J279">
        <f t="shared" si="11"/>
        <v>0</v>
      </c>
    </row>
    <row r="280" spans="1:10" ht="15" customHeight="1" x14ac:dyDescent="0.25">
      <c r="A280" s="2">
        <v>21</v>
      </c>
      <c r="B280" s="2" t="s">
        <v>3204</v>
      </c>
      <c r="C280" s="2">
        <v>1504</v>
      </c>
      <c r="D280" s="2" t="s">
        <v>3215</v>
      </c>
      <c r="I280">
        <f t="shared" si="10"/>
        <v>0</v>
      </c>
      <c r="J280">
        <f t="shared" si="11"/>
        <v>0</v>
      </c>
    </row>
    <row r="281" spans="1:10" ht="15" customHeight="1" x14ac:dyDescent="0.25">
      <c r="A281" s="2">
        <v>21</v>
      </c>
      <c r="B281" s="2" t="s">
        <v>3204</v>
      </c>
      <c r="C281" s="2">
        <v>1624</v>
      </c>
      <c r="D281" s="2" t="s">
        <v>3216</v>
      </c>
      <c r="I281">
        <f t="shared" si="10"/>
        <v>0</v>
      </c>
      <c r="J281">
        <f t="shared" si="11"/>
        <v>0</v>
      </c>
    </row>
    <row r="282" spans="1:10" ht="15" customHeight="1" x14ac:dyDescent="0.25">
      <c r="A282" s="2">
        <v>21</v>
      </c>
      <c r="B282" s="2" t="s">
        <v>3204</v>
      </c>
      <c r="C282" s="2">
        <v>1791</v>
      </c>
      <c r="D282" s="2" t="s">
        <v>3217</v>
      </c>
      <c r="I282">
        <f t="shared" si="10"/>
        <v>0</v>
      </c>
      <c r="J282">
        <f t="shared" si="11"/>
        <v>0</v>
      </c>
    </row>
    <row r="283" spans="1:10" ht="15" customHeight="1" x14ac:dyDescent="0.25">
      <c r="A283" s="2">
        <v>21</v>
      </c>
      <c r="B283" s="2" t="s">
        <v>3204</v>
      </c>
      <c r="C283" s="2">
        <v>1962</v>
      </c>
      <c r="D283" s="2" t="s">
        <v>3218</v>
      </c>
      <c r="I283">
        <f t="shared" si="10"/>
        <v>0</v>
      </c>
      <c r="J283">
        <f t="shared" si="11"/>
        <v>0</v>
      </c>
    </row>
    <row r="284" spans="1:10" ht="15" customHeight="1" x14ac:dyDescent="0.25">
      <c r="A284" s="2">
        <v>21</v>
      </c>
      <c r="B284" s="2" t="s">
        <v>3204</v>
      </c>
      <c r="C284" s="2">
        <v>2040</v>
      </c>
      <c r="D284" s="2" t="s">
        <v>3219</v>
      </c>
      <c r="I284">
        <f t="shared" si="10"/>
        <v>0</v>
      </c>
      <c r="J284">
        <f t="shared" si="11"/>
        <v>0</v>
      </c>
    </row>
    <row r="285" spans="1:10" ht="15" customHeight="1" x14ac:dyDescent="0.25">
      <c r="A285" s="2">
        <v>21</v>
      </c>
      <c r="B285" s="2" t="s">
        <v>3204</v>
      </c>
      <c r="C285" s="2">
        <v>2041</v>
      </c>
      <c r="D285" s="2" t="s">
        <v>3220</v>
      </c>
      <c r="I285">
        <f t="shared" si="10"/>
        <v>0</v>
      </c>
      <c r="J285">
        <f t="shared" si="11"/>
        <v>0</v>
      </c>
    </row>
    <row r="286" spans="1:10" ht="15" customHeight="1" x14ac:dyDescent="0.25">
      <c r="A286" s="2">
        <v>21</v>
      </c>
      <c r="B286" s="2" t="s">
        <v>3204</v>
      </c>
      <c r="C286" s="2">
        <v>2042</v>
      </c>
      <c r="D286" s="2" t="s">
        <v>3221</v>
      </c>
      <c r="I286">
        <f t="shared" si="10"/>
        <v>0</v>
      </c>
      <c r="J286">
        <f t="shared" si="11"/>
        <v>0</v>
      </c>
    </row>
    <row r="287" spans="1:10" ht="15" customHeight="1" x14ac:dyDescent="0.25">
      <c r="A287" s="2">
        <v>21</v>
      </c>
      <c r="B287" s="2" t="s">
        <v>3204</v>
      </c>
      <c r="C287" s="2">
        <v>2043</v>
      </c>
      <c r="D287" s="2" t="s">
        <v>3222</v>
      </c>
      <c r="I287">
        <f t="shared" si="10"/>
        <v>0</v>
      </c>
      <c r="J287">
        <f t="shared" si="11"/>
        <v>0</v>
      </c>
    </row>
    <row r="288" spans="1:10" ht="15" customHeight="1" x14ac:dyDescent="0.25">
      <c r="A288" s="2">
        <v>22</v>
      </c>
      <c r="B288" s="2" t="s">
        <v>3223</v>
      </c>
      <c r="C288" s="2">
        <v>1295</v>
      </c>
      <c r="D288" s="2" t="s">
        <v>3224</v>
      </c>
      <c r="I288">
        <f t="shared" si="10"/>
        <v>0</v>
      </c>
      <c r="J288">
        <f t="shared" si="11"/>
        <v>0</v>
      </c>
    </row>
    <row r="289" spans="1:10" ht="15" customHeight="1" x14ac:dyDescent="0.25">
      <c r="A289" s="2">
        <v>22</v>
      </c>
      <c r="B289" s="2" t="s">
        <v>3223</v>
      </c>
      <c r="C289" s="2">
        <v>1307</v>
      </c>
      <c r="D289" s="2" t="s">
        <v>3225</v>
      </c>
      <c r="I289">
        <f t="shared" si="10"/>
        <v>0</v>
      </c>
      <c r="J289">
        <f t="shared" si="11"/>
        <v>0</v>
      </c>
    </row>
    <row r="290" spans="1:10" ht="15" customHeight="1" x14ac:dyDescent="0.25">
      <c r="A290" s="2">
        <v>22</v>
      </c>
      <c r="B290" s="2" t="s">
        <v>3223</v>
      </c>
      <c r="C290" s="2">
        <v>1385</v>
      </c>
      <c r="D290" s="2" t="s">
        <v>3226</v>
      </c>
      <c r="I290">
        <f t="shared" si="10"/>
        <v>0</v>
      </c>
      <c r="J290">
        <f t="shared" si="11"/>
        <v>0</v>
      </c>
    </row>
    <row r="291" spans="1:10" ht="15" customHeight="1" x14ac:dyDescent="0.25">
      <c r="A291" s="2">
        <v>22</v>
      </c>
      <c r="B291" s="2" t="s">
        <v>3223</v>
      </c>
      <c r="C291" s="2">
        <v>1412</v>
      </c>
      <c r="D291" s="2" t="s">
        <v>3227</v>
      </c>
      <c r="I291">
        <f t="shared" si="10"/>
        <v>0</v>
      </c>
      <c r="J291">
        <f t="shared" si="11"/>
        <v>0</v>
      </c>
    </row>
    <row r="292" spans="1:10" ht="15" customHeight="1" x14ac:dyDescent="0.25">
      <c r="A292" s="2">
        <v>22</v>
      </c>
      <c r="B292" s="2" t="s">
        <v>3223</v>
      </c>
      <c r="C292" s="2">
        <v>1464</v>
      </c>
      <c r="D292" s="2" t="s">
        <v>3228</v>
      </c>
      <c r="I292">
        <f t="shared" si="10"/>
        <v>0</v>
      </c>
      <c r="J292">
        <f t="shared" si="11"/>
        <v>0</v>
      </c>
    </row>
    <row r="293" spans="1:10" ht="15" customHeight="1" x14ac:dyDescent="0.25">
      <c r="A293" s="2">
        <v>22</v>
      </c>
      <c r="B293" s="2" t="s">
        <v>3223</v>
      </c>
      <c r="C293" s="2">
        <v>1502</v>
      </c>
      <c r="D293" s="2" t="s">
        <v>3229</v>
      </c>
      <c r="I293">
        <f t="shared" si="10"/>
        <v>0</v>
      </c>
      <c r="J293">
        <f t="shared" si="11"/>
        <v>0</v>
      </c>
    </row>
    <row r="294" spans="1:10" ht="15" customHeight="1" x14ac:dyDescent="0.25">
      <c r="A294" s="2">
        <v>22</v>
      </c>
      <c r="B294" s="2" t="s">
        <v>3223</v>
      </c>
      <c r="C294" s="2">
        <v>1523</v>
      </c>
      <c r="D294" s="2" t="s">
        <v>3230</v>
      </c>
      <c r="I294">
        <f t="shared" si="10"/>
        <v>0</v>
      </c>
      <c r="J294">
        <f t="shared" si="11"/>
        <v>0</v>
      </c>
    </row>
    <row r="295" spans="1:10" ht="15" customHeight="1" x14ac:dyDescent="0.25">
      <c r="A295" s="2">
        <v>22</v>
      </c>
      <c r="B295" s="2" t="s">
        <v>3223</v>
      </c>
      <c r="C295" s="2">
        <v>1705</v>
      </c>
      <c r="D295" s="2" t="s">
        <v>3231</v>
      </c>
      <c r="I295">
        <f t="shared" si="10"/>
        <v>0</v>
      </c>
      <c r="J295">
        <f t="shared" si="11"/>
        <v>0</v>
      </c>
    </row>
    <row r="296" spans="1:10" ht="15" customHeight="1" x14ac:dyDescent="0.25">
      <c r="A296" s="2">
        <v>22</v>
      </c>
      <c r="B296" s="2" t="s">
        <v>3223</v>
      </c>
      <c r="C296" s="2">
        <v>1988</v>
      </c>
      <c r="D296" s="2" t="s">
        <v>3232</v>
      </c>
      <c r="I296">
        <f t="shared" si="10"/>
        <v>0</v>
      </c>
      <c r="J296">
        <f t="shared" si="11"/>
        <v>0</v>
      </c>
    </row>
    <row r="297" spans="1:10" ht="15" customHeight="1" x14ac:dyDescent="0.25">
      <c r="A297" s="2">
        <v>23</v>
      </c>
      <c r="B297" s="2" t="s">
        <v>3233</v>
      </c>
      <c r="C297" s="2">
        <v>1110</v>
      </c>
      <c r="D297" s="2" t="s">
        <v>3234</v>
      </c>
      <c r="I297">
        <f t="shared" si="10"/>
        <v>0</v>
      </c>
      <c r="J297">
        <f t="shared" si="11"/>
        <v>0</v>
      </c>
    </row>
    <row r="298" spans="1:10" ht="15" customHeight="1" x14ac:dyDescent="0.25">
      <c r="A298" s="2">
        <v>23</v>
      </c>
      <c r="B298" s="2" t="s">
        <v>3233</v>
      </c>
      <c r="C298" s="2">
        <v>1173</v>
      </c>
      <c r="D298" s="2" t="s">
        <v>3235</v>
      </c>
      <c r="I298">
        <f t="shared" si="10"/>
        <v>0</v>
      </c>
      <c r="J298">
        <f t="shared" si="11"/>
        <v>0</v>
      </c>
    </row>
    <row r="299" spans="1:10" ht="15" customHeight="1" x14ac:dyDescent="0.25">
      <c r="A299" s="2">
        <v>23</v>
      </c>
      <c r="B299" s="2" t="s">
        <v>3233</v>
      </c>
      <c r="C299" s="2">
        <v>1298</v>
      </c>
      <c r="D299" s="2" t="s">
        <v>3236</v>
      </c>
      <c r="I299">
        <f t="shared" si="10"/>
        <v>0</v>
      </c>
      <c r="J299">
        <f t="shared" si="11"/>
        <v>0</v>
      </c>
    </row>
    <row r="300" spans="1:10" ht="15" customHeight="1" x14ac:dyDescent="0.25">
      <c r="A300" s="2">
        <v>23</v>
      </c>
      <c r="B300" s="2" t="s">
        <v>3233</v>
      </c>
      <c r="C300" s="2">
        <v>1438</v>
      </c>
      <c r="D300" s="2" t="s">
        <v>3237</v>
      </c>
      <c r="I300">
        <f t="shared" si="10"/>
        <v>0</v>
      </c>
      <c r="J300">
        <f t="shared" si="11"/>
        <v>0</v>
      </c>
    </row>
    <row r="301" spans="1:10" ht="15" customHeight="1" x14ac:dyDescent="0.25">
      <c r="A301" s="2">
        <v>23</v>
      </c>
      <c r="B301" s="2" t="s">
        <v>3233</v>
      </c>
      <c r="C301" s="2">
        <v>1455</v>
      </c>
      <c r="D301" s="2" t="s">
        <v>3238</v>
      </c>
      <c r="I301">
        <f t="shared" si="10"/>
        <v>0</v>
      </c>
      <c r="J301">
        <f t="shared" si="11"/>
        <v>0</v>
      </c>
    </row>
    <row r="302" spans="1:10" ht="15" customHeight="1" x14ac:dyDescent="0.25">
      <c r="A302" s="2">
        <v>23</v>
      </c>
      <c r="B302" s="2" t="s">
        <v>3233</v>
      </c>
      <c r="C302" s="2">
        <v>1506</v>
      </c>
      <c r="D302" s="2" t="s">
        <v>3239</v>
      </c>
      <c r="I302">
        <f t="shared" si="10"/>
        <v>0</v>
      </c>
      <c r="J302">
        <f t="shared" si="11"/>
        <v>0</v>
      </c>
    </row>
    <row r="303" spans="1:10" ht="15" customHeight="1" x14ac:dyDescent="0.25">
      <c r="A303" s="2">
        <v>23</v>
      </c>
      <c r="B303" s="2" t="s">
        <v>3233</v>
      </c>
      <c r="C303" s="2">
        <v>1566</v>
      </c>
      <c r="D303" s="2" t="s">
        <v>3240</v>
      </c>
      <c r="I303">
        <f t="shared" si="10"/>
        <v>0</v>
      </c>
      <c r="J303">
        <f t="shared" si="11"/>
        <v>0</v>
      </c>
    </row>
    <row r="304" spans="1:10" ht="15" customHeight="1" x14ac:dyDescent="0.25">
      <c r="A304" s="2">
        <v>23</v>
      </c>
      <c r="B304" s="2" t="s">
        <v>3233</v>
      </c>
      <c r="C304" s="2">
        <v>1631</v>
      </c>
      <c r="D304" s="2" t="s">
        <v>3241</v>
      </c>
      <c r="I304">
        <f t="shared" si="10"/>
        <v>0</v>
      </c>
      <c r="J304">
        <f t="shared" si="11"/>
        <v>0</v>
      </c>
    </row>
    <row r="305" spans="1:10" ht="15" customHeight="1" x14ac:dyDescent="0.25">
      <c r="A305" s="2">
        <v>23</v>
      </c>
      <c r="B305" s="2" t="s">
        <v>3233</v>
      </c>
      <c r="C305" s="2">
        <v>1762</v>
      </c>
      <c r="D305" s="2" t="s">
        <v>3242</v>
      </c>
      <c r="I305">
        <f t="shared" si="10"/>
        <v>0</v>
      </c>
      <c r="J305">
        <f t="shared" si="11"/>
        <v>0</v>
      </c>
    </row>
    <row r="306" spans="1:10" ht="15" customHeight="1" x14ac:dyDescent="0.25">
      <c r="A306" s="2">
        <v>23</v>
      </c>
      <c r="B306" s="2" t="s">
        <v>3233</v>
      </c>
      <c r="C306" s="2">
        <v>1820</v>
      </c>
      <c r="D306" s="2" t="s">
        <v>3243</v>
      </c>
      <c r="I306">
        <f t="shared" si="10"/>
        <v>0</v>
      </c>
      <c r="J306">
        <f t="shared" si="11"/>
        <v>0</v>
      </c>
    </row>
    <row r="307" spans="1:10" ht="15" customHeight="1" x14ac:dyDescent="0.25">
      <c r="A307" s="2">
        <v>23</v>
      </c>
      <c r="B307" s="2" t="s">
        <v>3233</v>
      </c>
      <c r="C307" s="2">
        <v>1873</v>
      </c>
      <c r="D307" s="2" t="s">
        <v>3244</v>
      </c>
      <c r="I307">
        <f t="shared" si="10"/>
        <v>0</v>
      </c>
      <c r="J307">
        <f t="shared" si="11"/>
        <v>0</v>
      </c>
    </row>
    <row r="308" spans="1:10" ht="15" customHeight="1" x14ac:dyDescent="0.25">
      <c r="A308" s="2">
        <v>24</v>
      </c>
      <c r="B308" s="2" t="s">
        <v>3245</v>
      </c>
      <c r="C308" s="2">
        <v>1243</v>
      </c>
      <c r="D308" s="2" t="s">
        <v>3246</v>
      </c>
      <c r="I308">
        <f t="shared" si="10"/>
        <v>0</v>
      </c>
      <c r="J308">
        <f t="shared" si="11"/>
        <v>0</v>
      </c>
    </row>
    <row r="309" spans="1:10" ht="15" customHeight="1" x14ac:dyDescent="0.25">
      <c r="A309" s="2">
        <v>24</v>
      </c>
      <c r="B309" s="2" t="s">
        <v>3245</v>
      </c>
      <c r="C309" s="2">
        <v>1318</v>
      </c>
      <c r="D309" s="2" t="s">
        <v>3247</v>
      </c>
      <c r="I309">
        <f t="shared" si="10"/>
        <v>0</v>
      </c>
      <c r="J309">
        <f t="shared" si="11"/>
        <v>0</v>
      </c>
    </row>
    <row r="310" spans="1:10" ht="15" customHeight="1" x14ac:dyDescent="0.25">
      <c r="A310" s="2">
        <v>24</v>
      </c>
      <c r="B310" s="2" t="s">
        <v>3245</v>
      </c>
      <c r="C310" s="2">
        <v>1406</v>
      </c>
      <c r="D310" s="2" t="s">
        <v>3248</v>
      </c>
      <c r="I310">
        <f t="shared" si="10"/>
        <v>0</v>
      </c>
      <c r="J310">
        <f t="shared" si="11"/>
        <v>0</v>
      </c>
    </row>
    <row r="311" spans="1:10" ht="15" customHeight="1" x14ac:dyDescent="0.25">
      <c r="A311" s="2">
        <v>24</v>
      </c>
      <c r="B311" s="2" t="s">
        <v>3245</v>
      </c>
      <c r="C311" s="2">
        <v>1459</v>
      </c>
      <c r="D311" s="2" t="s">
        <v>3249</v>
      </c>
      <c r="I311">
        <f t="shared" si="10"/>
        <v>0</v>
      </c>
      <c r="J311">
        <f t="shared" si="11"/>
        <v>0</v>
      </c>
    </row>
    <row r="312" spans="1:10" ht="15" customHeight="1" x14ac:dyDescent="0.25">
      <c r="A312" s="2">
        <v>24</v>
      </c>
      <c r="B312" s="2" t="s">
        <v>3245</v>
      </c>
      <c r="C312" s="2">
        <v>1460</v>
      </c>
      <c r="D312" s="2" t="s">
        <v>3250</v>
      </c>
      <c r="I312">
        <f t="shared" si="10"/>
        <v>0</v>
      </c>
      <c r="J312">
        <f t="shared" si="11"/>
        <v>0</v>
      </c>
    </row>
    <row r="313" spans="1:10" ht="15" customHeight="1" x14ac:dyDescent="0.25">
      <c r="A313" s="2">
        <v>24</v>
      </c>
      <c r="B313" s="2" t="s">
        <v>3245</v>
      </c>
      <c r="C313" s="2">
        <v>1583</v>
      </c>
      <c r="D313" s="2" t="s">
        <v>3251</v>
      </c>
      <c r="I313">
        <f t="shared" si="10"/>
        <v>0</v>
      </c>
      <c r="J313">
        <f t="shared" si="11"/>
        <v>0</v>
      </c>
    </row>
    <row r="314" spans="1:10" ht="15" customHeight="1" x14ac:dyDescent="0.25">
      <c r="A314" s="2">
        <v>24</v>
      </c>
      <c r="B314" s="2" t="s">
        <v>3245</v>
      </c>
      <c r="C314" s="2">
        <v>1675</v>
      </c>
      <c r="D314" s="2" t="s">
        <v>3252</v>
      </c>
      <c r="I314">
        <f t="shared" si="10"/>
        <v>0</v>
      </c>
      <c r="J314">
        <f t="shared" si="11"/>
        <v>0</v>
      </c>
    </row>
    <row r="315" spans="1:10" ht="15" customHeight="1" x14ac:dyDescent="0.25">
      <c r="A315" s="2">
        <v>24</v>
      </c>
      <c r="B315" s="2" t="s">
        <v>3245</v>
      </c>
      <c r="C315" s="2">
        <v>1853</v>
      </c>
      <c r="D315" s="2" t="s">
        <v>3253</v>
      </c>
      <c r="I315">
        <f t="shared" si="10"/>
        <v>0</v>
      </c>
      <c r="J315">
        <f t="shared" si="11"/>
        <v>0</v>
      </c>
    </row>
    <row r="316" spans="1:10" ht="15" customHeight="1" x14ac:dyDescent="0.25">
      <c r="A316" s="2">
        <v>24</v>
      </c>
      <c r="B316" s="2" t="s">
        <v>3245</v>
      </c>
      <c r="C316" s="2">
        <v>1977</v>
      </c>
      <c r="D316" s="2" t="s">
        <v>3254</v>
      </c>
      <c r="I316">
        <f t="shared" si="10"/>
        <v>0</v>
      </c>
      <c r="J316">
        <f t="shared" si="11"/>
        <v>0</v>
      </c>
    </row>
    <row r="317" spans="1:10" ht="15" customHeight="1" x14ac:dyDescent="0.25">
      <c r="A317" s="2">
        <v>25</v>
      </c>
      <c r="B317" s="2" t="s">
        <v>3255</v>
      </c>
      <c r="C317" s="2">
        <v>1153</v>
      </c>
      <c r="D317" s="2" t="s">
        <v>3256</v>
      </c>
      <c r="I317">
        <f t="shared" si="10"/>
        <v>0</v>
      </c>
      <c r="J317">
        <f t="shared" si="11"/>
        <v>0</v>
      </c>
    </row>
    <row r="318" spans="1:10" ht="15" customHeight="1" x14ac:dyDescent="0.25">
      <c r="A318" s="2">
        <v>25</v>
      </c>
      <c r="B318" s="2" t="s">
        <v>3255</v>
      </c>
      <c r="C318" s="2">
        <v>1235</v>
      </c>
      <c r="D318" s="2" t="s">
        <v>3257</v>
      </c>
      <c r="I318">
        <f t="shared" si="10"/>
        <v>0</v>
      </c>
      <c r="J318">
        <f t="shared" si="11"/>
        <v>0</v>
      </c>
    </row>
    <row r="319" spans="1:10" ht="15" customHeight="1" x14ac:dyDescent="0.25">
      <c r="A319" s="84">
        <v>25</v>
      </c>
      <c r="B319" s="84" t="s">
        <v>3255</v>
      </c>
      <c r="C319" s="84">
        <v>1319</v>
      </c>
      <c r="D319" s="84" t="s">
        <v>3258</v>
      </c>
      <c r="I319">
        <f t="shared" si="10"/>
        <v>0</v>
      </c>
      <c r="J319">
        <f t="shared" si="11"/>
        <v>0</v>
      </c>
    </row>
    <row r="320" spans="1:10" ht="15" customHeight="1" x14ac:dyDescent="0.25">
      <c r="A320" s="2">
        <v>25</v>
      </c>
      <c r="B320" s="2" t="s">
        <v>3255</v>
      </c>
      <c r="C320" s="2">
        <v>1392</v>
      </c>
      <c r="D320" s="2" t="s">
        <v>3259</v>
      </c>
      <c r="I320">
        <f t="shared" si="10"/>
        <v>0</v>
      </c>
      <c r="J320">
        <f t="shared" si="11"/>
        <v>0</v>
      </c>
    </row>
    <row r="321" spans="1:10" ht="15" customHeight="1" x14ac:dyDescent="0.25">
      <c r="A321" s="2">
        <v>25</v>
      </c>
      <c r="B321" s="2" t="s">
        <v>3255</v>
      </c>
      <c r="C321" s="2">
        <v>1396</v>
      </c>
      <c r="D321" s="2" t="s">
        <v>3260</v>
      </c>
      <c r="I321">
        <f t="shared" si="10"/>
        <v>0</v>
      </c>
      <c r="J321">
        <f t="shared" si="11"/>
        <v>0</v>
      </c>
    </row>
    <row r="322" spans="1:10" ht="15" customHeight="1" x14ac:dyDescent="0.25">
      <c r="A322" s="2">
        <v>25</v>
      </c>
      <c r="B322" s="2" t="s">
        <v>3255</v>
      </c>
      <c r="C322" s="2">
        <v>1416</v>
      </c>
      <c r="D322" s="2" t="s">
        <v>3261</v>
      </c>
      <c r="I322">
        <f t="shared" si="10"/>
        <v>0</v>
      </c>
      <c r="J322">
        <f t="shared" si="11"/>
        <v>0</v>
      </c>
    </row>
    <row r="323" spans="1:10" ht="15" customHeight="1" x14ac:dyDescent="0.25">
      <c r="A323" s="2">
        <v>25</v>
      </c>
      <c r="B323" s="2" t="s">
        <v>3255</v>
      </c>
      <c r="C323" s="2">
        <v>1444</v>
      </c>
      <c r="D323" s="2" t="s">
        <v>3262</v>
      </c>
      <c r="I323">
        <f t="shared" ref="I323:I386" si="12">IF(B323=$M$2,1,0)</f>
        <v>0</v>
      </c>
      <c r="J323">
        <f t="shared" si="11"/>
        <v>0</v>
      </c>
    </row>
    <row r="324" spans="1:10" ht="15" customHeight="1" x14ac:dyDescent="0.25">
      <c r="A324" s="2">
        <v>25</v>
      </c>
      <c r="B324" s="2" t="s">
        <v>3255</v>
      </c>
      <c r="C324" s="2">
        <v>1540</v>
      </c>
      <c r="D324" s="2" t="s">
        <v>3263</v>
      </c>
      <c r="I324">
        <f t="shared" si="12"/>
        <v>0</v>
      </c>
      <c r="J324">
        <f t="shared" ref="J324:J387" si="13">IF(I324=0,0,J323+1)</f>
        <v>0</v>
      </c>
    </row>
    <row r="325" spans="1:10" ht="15" customHeight="1" x14ac:dyDescent="0.25">
      <c r="A325" s="2">
        <v>25</v>
      </c>
      <c r="B325" s="2" t="s">
        <v>3255</v>
      </c>
      <c r="C325" s="2">
        <v>1550</v>
      </c>
      <c r="D325" s="2" t="s">
        <v>3264</v>
      </c>
      <c r="I325">
        <f t="shared" si="12"/>
        <v>0</v>
      </c>
      <c r="J325">
        <f t="shared" si="13"/>
        <v>0</v>
      </c>
    </row>
    <row r="326" spans="1:10" ht="15" customHeight="1" x14ac:dyDescent="0.25">
      <c r="A326" s="2">
        <v>25</v>
      </c>
      <c r="B326" s="2" t="s">
        <v>3255</v>
      </c>
      <c r="C326" s="2">
        <v>1551</v>
      </c>
      <c r="D326" s="2" t="s">
        <v>3265</v>
      </c>
      <c r="I326">
        <f t="shared" si="12"/>
        <v>0</v>
      </c>
      <c r="J326">
        <f t="shared" si="13"/>
        <v>0</v>
      </c>
    </row>
    <row r="327" spans="1:10" ht="15" customHeight="1" x14ac:dyDescent="0.25">
      <c r="A327" s="2">
        <v>25</v>
      </c>
      <c r="B327" s="2" t="s">
        <v>3255</v>
      </c>
      <c r="C327" s="2">
        <v>1567</v>
      </c>
      <c r="D327" s="2" t="s">
        <v>3266</v>
      </c>
      <c r="I327">
        <f t="shared" si="12"/>
        <v>0</v>
      </c>
      <c r="J327">
        <f t="shared" si="13"/>
        <v>0</v>
      </c>
    </row>
    <row r="328" spans="1:10" ht="15" customHeight="1" x14ac:dyDescent="0.25">
      <c r="A328" s="2">
        <v>25</v>
      </c>
      <c r="B328" s="2" t="s">
        <v>3255</v>
      </c>
      <c r="C328" s="2">
        <v>1657</v>
      </c>
      <c r="D328" s="2" t="s">
        <v>3267</v>
      </c>
      <c r="I328">
        <f t="shared" si="12"/>
        <v>0</v>
      </c>
      <c r="J328">
        <f t="shared" si="13"/>
        <v>0</v>
      </c>
    </row>
    <row r="329" spans="1:10" ht="15" customHeight="1" x14ac:dyDescent="0.25">
      <c r="A329" s="2">
        <v>25</v>
      </c>
      <c r="B329" s="2" t="s">
        <v>3255</v>
      </c>
      <c r="C329" s="2">
        <v>1674</v>
      </c>
      <c r="D329" s="2" t="s">
        <v>3268</v>
      </c>
      <c r="I329">
        <f t="shared" si="12"/>
        <v>0</v>
      </c>
      <c r="J329">
        <f t="shared" si="13"/>
        <v>0</v>
      </c>
    </row>
    <row r="330" spans="1:10" ht="15" customHeight="1" x14ac:dyDescent="0.25">
      <c r="A330" s="2">
        <v>25</v>
      </c>
      <c r="B330" s="2" t="s">
        <v>3255</v>
      </c>
      <c r="C330" s="2">
        <v>1683</v>
      </c>
      <c r="D330" s="2" t="s">
        <v>3269</v>
      </c>
      <c r="I330">
        <f t="shared" si="12"/>
        <v>0</v>
      </c>
      <c r="J330">
        <f t="shared" si="13"/>
        <v>0</v>
      </c>
    </row>
    <row r="331" spans="1:10" ht="15" customHeight="1" x14ac:dyDescent="0.25">
      <c r="A331" s="2">
        <v>25</v>
      </c>
      <c r="B331" s="2" t="s">
        <v>3255</v>
      </c>
      <c r="C331" s="2">
        <v>1812</v>
      </c>
      <c r="D331" s="2" t="s">
        <v>3270</v>
      </c>
      <c r="I331">
        <f t="shared" si="12"/>
        <v>0</v>
      </c>
      <c r="J331">
        <f t="shared" si="13"/>
        <v>0</v>
      </c>
    </row>
    <row r="332" spans="1:10" ht="15" customHeight="1" x14ac:dyDescent="0.25">
      <c r="A332" s="2">
        <v>25</v>
      </c>
      <c r="B332" s="2" t="s">
        <v>3255</v>
      </c>
      <c r="C332" s="2">
        <v>1851</v>
      </c>
      <c r="D332" s="2" t="s">
        <v>3271</v>
      </c>
      <c r="I332">
        <f t="shared" si="12"/>
        <v>0</v>
      </c>
      <c r="J332">
        <f t="shared" si="13"/>
        <v>0</v>
      </c>
    </row>
    <row r="333" spans="1:10" ht="15" customHeight="1" x14ac:dyDescent="0.25">
      <c r="A333" s="2">
        <v>25</v>
      </c>
      <c r="B333" s="2" t="s">
        <v>3255</v>
      </c>
      <c r="C333" s="2">
        <v>1865</v>
      </c>
      <c r="D333" s="2" t="s">
        <v>3272</v>
      </c>
      <c r="I333">
        <f t="shared" si="12"/>
        <v>0</v>
      </c>
      <c r="J333">
        <f t="shared" si="13"/>
        <v>0</v>
      </c>
    </row>
    <row r="334" spans="1:10" ht="15" customHeight="1" x14ac:dyDescent="0.25">
      <c r="A334" s="2">
        <v>25</v>
      </c>
      <c r="B334" s="2" t="s">
        <v>3255</v>
      </c>
      <c r="C334" s="2">
        <v>1945</v>
      </c>
      <c r="D334" s="2" t="s">
        <v>3273</v>
      </c>
      <c r="I334">
        <f t="shared" si="12"/>
        <v>0</v>
      </c>
      <c r="J334">
        <f t="shared" si="13"/>
        <v>0</v>
      </c>
    </row>
    <row r="335" spans="1:10" ht="15" customHeight="1" x14ac:dyDescent="0.25">
      <c r="A335" s="2">
        <v>25</v>
      </c>
      <c r="B335" s="2" t="s">
        <v>3255</v>
      </c>
      <c r="C335" s="2">
        <v>1967</v>
      </c>
      <c r="D335" s="2" t="s">
        <v>3274</v>
      </c>
      <c r="I335">
        <f t="shared" si="12"/>
        <v>0</v>
      </c>
      <c r="J335">
        <f t="shared" si="13"/>
        <v>0</v>
      </c>
    </row>
    <row r="336" spans="1:10" ht="15" customHeight="1" x14ac:dyDescent="0.25">
      <c r="A336" s="2">
        <v>25</v>
      </c>
      <c r="B336" s="2" t="s">
        <v>3255</v>
      </c>
      <c r="C336" s="2">
        <v>2044</v>
      </c>
      <c r="D336" s="2" t="s">
        <v>3275</v>
      </c>
      <c r="I336">
        <f t="shared" si="12"/>
        <v>0</v>
      </c>
      <c r="J336">
        <f t="shared" si="13"/>
        <v>0</v>
      </c>
    </row>
    <row r="337" spans="1:10" ht="15" customHeight="1" x14ac:dyDescent="0.25">
      <c r="A337" s="2">
        <v>25</v>
      </c>
      <c r="B337" s="2" t="s">
        <v>3255</v>
      </c>
      <c r="C337" s="2">
        <v>2045</v>
      </c>
      <c r="D337" s="2" t="s">
        <v>3276</v>
      </c>
      <c r="I337">
        <f t="shared" si="12"/>
        <v>0</v>
      </c>
      <c r="J337">
        <f t="shared" si="13"/>
        <v>0</v>
      </c>
    </row>
    <row r="338" spans="1:10" ht="15" customHeight="1" x14ac:dyDescent="0.25">
      <c r="A338" s="2">
        <v>26</v>
      </c>
      <c r="B338" s="2" t="s">
        <v>3277</v>
      </c>
      <c r="C338" s="2">
        <v>1255</v>
      </c>
      <c r="D338" s="2" t="s">
        <v>3278</v>
      </c>
      <c r="I338">
        <f t="shared" si="12"/>
        <v>0</v>
      </c>
      <c r="J338">
        <f t="shared" si="13"/>
        <v>0</v>
      </c>
    </row>
    <row r="339" spans="1:10" ht="15" customHeight="1" x14ac:dyDescent="0.25">
      <c r="A339" s="84">
        <v>26</v>
      </c>
      <c r="B339" s="84" t="s">
        <v>3277</v>
      </c>
      <c r="C339" s="84">
        <v>1322</v>
      </c>
      <c r="D339" s="84" t="s">
        <v>3279</v>
      </c>
      <c r="I339">
        <f t="shared" si="12"/>
        <v>0</v>
      </c>
      <c r="J339">
        <f t="shared" si="13"/>
        <v>0</v>
      </c>
    </row>
    <row r="340" spans="1:10" ht="15" customHeight="1" x14ac:dyDescent="0.25">
      <c r="A340" s="2">
        <v>26</v>
      </c>
      <c r="B340" s="2" t="s">
        <v>3277</v>
      </c>
      <c r="C340" s="2">
        <v>1508</v>
      </c>
      <c r="D340" s="2" t="s">
        <v>3280</v>
      </c>
      <c r="I340">
        <f t="shared" si="12"/>
        <v>0</v>
      </c>
      <c r="J340">
        <f t="shared" si="13"/>
        <v>0</v>
      </c>
    </row>
    <row r="341" spans="1:10" ht="15" customHeight="1" x14ac:dyDescent="0.25">
      <c r="A341" s="2">
        <v>26</v>
      </c>
      <c r="B341" s="2" t="s">
        <v>3277</v>
      </c>
      <c r="C341" s="2">
        <v>1527</v>
      </c>
      <c r="D341" s="2" t="s">
        <v>3281</v>
      </c>
      <c r="I341">
        <f t="shared" si="12"/>
        <v>0</v>
      </c>
      <c r="J341">
        <f t="shared" si="13"/>
        <v>0</v>
      </c>
    </row>
    <row r="342" spans="1:10" ht="15" customHeight="1" x14ac:dyDescent="0.25">
      <c r="A342" s="2">
        <v>26</v>
      </c>
      <c r="B342" s="2" t="s">
        <v>3277</v>
      </c>
      <c r="C342" s="2">
        <v>1599</v>
      </c>
      <c r="D342" s="2" t="s">
        <v>3282</v>
      </c>
      <c r="I342">
        <f t="shared" si="12"/>
        <v>0</v>
      </c>
      <c r="J342">
        <f t="shared" si="13"/>
        <v>0</v>
      </c>
    </row>
    <row r="343" spans="1:10" ht="15" customHeight="1" x14ac:dyDescent="0.25">
      <c r="A343" s="2">
        <v>26</v>
      </c>
      <c r="B343" s="2" t="s">
        <v>3277</v>
      </c>
      <c r="C343" s="2">
        <v>1618</v>
      </c>
      <c r="D343" s="2" t="s">
        <v>3283</v>
      </c>
      <c r="I343">
        <f t="shared" si="12"/>
        <v>0</v>
      </c>
      <c r="J343">
        <f t="shared" si="13"/>
        <v>0</v>
      </c>
    </row>
    <row r="344" spans="1:10" ht="15" customHeight="1" x14ac:dyDescent="0.25">
      <c r="A344" s="2">
        <v>26</v>
      </c>
      <c r="B344" s="2" t="s">
        <v>3277</v>
      </c>
      <c r="C344" s="2">
        <v>1632</v>
      </c>
      <c r="D344" s="2" t="s">
        <v>3284</v>
      </c>
      <c r="I344">
        <f t="shared" si="12"/>
        <v>0</v>
      </c>
      <c r="J344">
        <f t="shared" si="13"/>
        <v>0</v>
      </c>
    </row>
    <row r="345" spans="1:10" ht="15" customHeight="1" x14ac:dyDescent="0.25">
      <c r="A345" s="2">
        <v>26</v>
      </c>
      <c r="B345" s="2" t="s">
        <v>3277</v>
      </c>
      <c r="C345" s="2">
        <v>1759</v>
      </c>
      <c r="D345" s="2" t="s">
        <v>3285</v>
      </c>
      <c r="I345">
        <f t="shared" si="12"/>
        <v>0</v>
      </c>
      <c r="J345">
        <f t="shared" si="13"/>
        <v>0</v>
      </c>
    </row>
    <row r="346" spans="1:10" ht="15" customHeight="1" x14ac:dyDescent="0.25">
      <c r="A346" s="2">
        <v>26</v>
      </c>
      <c r="B346" s="2" t="s">
        <v>3277</v>
      </c>
      <c r="C346" s="2">
        <v>1777</v>
      </c>
      <c r="D346" s="2" t="s">
        <v>3286</v>
      </c>
      <c r="I346">
        <f t="shared" si="12"/>
        <v>0</v>
      </c>
      <c r="J346">
        <f t="shared" si="13"/>
        <v>0</v>
      </c>
    </row>
    <row r="347" spans="1:10" ht="15" customHeight="1" x14ac:dyDescent="0.25">
      <c r="A347" s="2">
        <v>26</v>
      </c>
      <c r="B347" s="2" t="s">
        <v>3277</v>
      </c>
      <c r="C347" s="2">
        <v>1808</v>
      </c>
      <c r="D347" s="2" t="s">
        <v>3287</v>
      </c>
      <c r="I347">
        <f t="shared" si="12"/>
        <v>0</v>
      </c>
      <c r="J347">
        <f t="shared" si="13"/>
        <v>0</v>
      </c>
    </row>
    <row r="348" spans="1:10" ht="15" customHeight="1" x14ac:dyDescent="0.25">
      <c r="A348" s="2">
        <v>26</v>
      </c>
      <c r="B348" s="2" t="s">
        <v>3277</v>
      </c>
      <c r="C348" s="2">
        <v>1934</v>
      </c>
      <c r="D348" s="2" t="s">
        <v>3288</v>
      </c>
      <c r="I348">
        <f t="shared" si="12"/>
        <v>0</v>
      </c>
      <c r="J348">
        <f t="shared" si="13"/>
        <v>0</v>
      </c>
    </row>
    <row r="349" spans="1:10" ht="15" customHeight="1" x14ac:dyDescent="0.25">
      <c r="A349" s="2">
        <v>26</v>
      </c>
      <c r="B349" s="2" t="s">
        <v>3277</v>
      </c>
      <c r="C349" s="2">
        <v>1939</v>
      </c>
      <c r="D349" s="2" t="s">
        <v>3289</v>
      </c>
      <c r="I349">
        <f t="shared" si="12"/>
        <v>0</v>
      </c>
      <c r="J349">
        <f t="shared" si="13"/>
        <v>0</v>
      </c>
    </row>
    <row r="350" spans="1:10" ht="15" customHeight="1" x14ac:dyDescent="0.25">
      <c r="A350" s="2">
        <v>26</v>
      </c>
      <c r="B350" s="2" t="s">
        <v>3277</v>
      </c>
      <c r="C350" s="2">
        <v>1973</v>
      </c>
      <c r="D350" s="2" t="s">
        <v>3290</v>
      </c>
      <c r="I350">
        <f t="shared" si="12"/>
        <v>0</v>
      </c>
      <c r="J350">
        <f t="shared" si="13"/>
        <v>0</v>
      </c>
    </row>
    <row r="351" spans="1:10" ht="15" customHeight="1" x14ac:dyDescent="0.25">
      <c r="A351" s="2">
        <v>26</v>
      </c>
      <c r="B351" s="2" t="s">
        <v>3277</v>
      </c>
      <c r="C351" s="2">
        <v>2046</v>
      </c>
      <c r="D351" s="2" t="s">
        <v>3291</v>
      </c>
      <c r="I351">
        <f t="shared" si="12"/>
        <v>0</v>
      </c>
      <c r="J351">
        <f t="shared" si="13"/>
        <v>0</v>
      </c>
    </row>
    <row r="352" spans="1:10" ht="15" customHeight="1" x14ac:dyDescent="0.25">
      <c r="A352" s="2">
        <v>26</v>
      </c>
      <c r="B352" s="2" t="s">
        <v>3277</v>
      </c>
      <c r="C352" s="2">
        <v>2047</v>
      </c>
      <c r="D352" s="2" t="s">
        <v>3292</v>
      </c>
      <c r="I352">
        <f t="shared" si="12"/>
        <v>0</v>
      </c>
      <c r="J352">
        <f t="shared" si="13"/>
        <v>0</v>
      </c>
    </row>
    <row r="353" spans="1:10" ht="15" customHeight="1" x14ac:dyDescent="0.25">
      <c r="A353" s="2">
        <v>27</v>
      </c>
      <c r="B353" s="2" t="s">
        <v>3293</v>
      </c>
      <c r="C353" s="2">
        <v>1139</v>
      </c>
      <c r="D353" s="2" t="s">
        <v>3294</v>
      </c>
      <c r="I353">
        <f t="shared" si="12"/>
        <v>0</v>
      </c>
      <c r="J353">
        <f t="shared" si="13"/>
        <v>0</v>
      </c>
    </row>
    <row r="354" spans="1:10" ht="15" customHeight="1" x14ac:dyDescent="0.25">
      <c r="A354" s="2">
        <v>27</v>
      </c>
      <c r="B354" s="2" t="s">
        <v>3293</v>
      </c>
      <c r="C354" s="2">
        <v>1415</v>
      </c>
      <c r="D354" s="2" t="s">
        <v>3295</v>
      </c>
      <c r="I354">
        <f t="shared" si="12"/>
        <v>0</v>
      </c>
      <c r="J354">
        <f t="shared" si="13"/>
        <v>0</v>
      </c>
    </row>
    <row r="355" spans="1:10" ht="15" customHeight="1" x14ac:dyDescent="0.25">
      <c r="A355" s="2">
        <v>27</v>
      </c>
      <c r="B355" s="2" t="s">
        <v>3293</v>
      </c>
      <c r="C355" s="2">
        <v>1546</v>
      </c>
      <c r="D355" s="2" t="s">
        <v>3296</v>
      </c>
      <c r="I355">
        <f t="shared" si="12"/>
        <v>0</v>
      </c>
      <c r="J355">
        <f t="shared" si="13"/>
        <v>0</v>
      </c>
    </row>
    <row r="356" spans="1:10" ht="15" customHeight="1" x14ac:dyDescent="0.25">
      <c r="A356" s="2">
        <v>27</v>
      </c>
      <c r="B356" s="2" t="s">
        <v>3293</v>
      </c>
      <c r="C356" s="2">
        <v>1549</v>
      </c>
      <c r="D356" s="2" t="s">
        <v>3297</v>
      </c>
      <c r="I356">
        <f t="shared" si="12"/>
        <v>0</v>
      </c>
      <c r="J356">
        <f t="shared" si="13"/>
        <v>0</v>
      </c>
    </row>
    <row r="357" spans="1:10" ht="15" customHeight="1" x14ac:dyDescent="0.25">
      <c r="A357" s="2">
        <v>27</v>
      </c>
      <c r="B357" s="2" t="s">
        <v>3293</v>
      </c>
      <c r="C357" s="2">
        <v>1720</v>
      </c>
      <c r="D357" s="2" t="s">
        <v>3298</v>
      </c>
      <c r="I357">
        <f t="shared" si="12"/>
        <v>0</v>
      </c>
      <c r="J357">
        <f t="shared" si="13"/>
        <v>0</v>
      </c>
    </row>
    <row r="358" spans="1:10" ht="15" customHeight="1" x14ac:dyDescent="0.25">
      <c r="A358" s="2">
        <v>27</v>
      </c>
      <c r="B358" s="2" t="s">
        <v>3293</v>
      </c>
      <c r="C358" s="2">
        <v>1841</v>
      </c>
      <c r="D358" s="2" t="s">
        <v>3299</v>
      </c>
      <c r="I358">
        <f t="shared" si="12"/>
        <v>0</v>
      </c>
      <c r="J358">
        <f t="shared" si="13"/>
        <v>0</v>
      </c>
    </row>
    <row r="359" spans="1:10" ht="15" customHeight="1" x14ac:dyDescent="0.25">
      <c r="A359" s="2">
        <v>27</v>
      </c>
      <c r="B359" s="2" t="s">
        <v>3293</v>
      </c>
      <c r="C359" s="2">
        <v>1844</v>
      </c>
      <c r="D359" s="2" t="s">
        <v>3300</v>
      </c>
      <c r="I359">
        <f t="shared" si="12"/>
        <v>0</v>
      </c>
      <c r="J359">
        <f t="shared" si="13"/>
        <v>0</v>
      </c>
    </row>
    <row r="360" spans="1:10" ht="15" customHeight="1" x14ac:dyDescent="0.25">
      <c r="A360" s="2">
        <v>27</v>
      </c>
      <c r="B360" s="2" t="s">
        <v>3293</v>
      </c>
      <c r="C360" s="2">
        <v>1956</v>
      </c>
      <c r="D360" s="2" t="s">
        <v>3301</v>
      </c>
      <c r="I360">
        <f t="shared" si="12"/>
        <v>0</v>
      </c>
      <c r="J360">
        <f t="shared" si="13"/>
        <v>0</v>
      </c>
    </row>
    <row r="361" spans="1:10" ht="15" customHeight="1" x14ac:dyDescent="0.25">
      <c r="A361" s="2">
        <v>27</v>
      </c>
      <c r="B361" s="2" t="s">
        <v>3293</v>
      </c>
      <c r="C361" s="2">
        <v>1974</v>
      </c>
      <c r="D361" s="2" t="s">
        <v>3302</v>
      </c>
      <c r="I361">
        <f t="shared" si="12"/>
        <v>0</v>
      </c>
      <c r="J361">
        <f t="shared" si="13"/>
        <v>0</v>
      </c>
    </row>
    <row r="362" spans="1:10" ht="15" customHeight="1" x14ac:dyDescent="0.25">
      <c r="A362" s="2">
        <v>28</v>
      </c>
      <c r="B362" s="2" t="s">
        <v>3303</v>
      </c>
      <c r="C362" s="2">
        <v>1133</v>
      </c>
      <c r="D362" s="2" t="s">
        <v>3304</v>
      </c>
      <c r="I362">
        <f t="shared" si="12"/>
        <v>0</v>
      </c>
      <c r="J362">
        <f t="shared" si="13"/>
        <v>0</v>
      </c>
    </row>
    <row r="363" spans="1:10" ht="15" customHeight="1" x14ac:dyDescent="0.25">
      <c r="A363" s="2">
        <v>28</v>
      </c>
      <c r="B363" s="2" t="s">
        <v>3303</v>
      </c>
      <c r="C363" s="2">
        <v>1212</v>
      </c>
      <c r="D363" s="2" t="s">
        <v>3305</v>
      </c>
      <c r="I363">
        <f t="shared" si="12"/>
        <v>0</v>
      </c>
      <c r="J363">
        <f t="shared" si="13"/>
        <v>0</v>
      </c>
    </row>
    <row r="364" spans="1:10" ht="15" customHeight="1" x14ac:dyDescent="0.25">
      <c r="A364" s="2">
        <v>28</v>
      </c>
      <c r="B364" s="2" t="s">
        <v>3303</v>
      </c>
      <c r="C364" s="2">
        <v>1272</v>
      </c>
      <c r="D364" s="2" t="s">
        <v>3306</v>
      </c>
      <c r="I364">
        <f t="shared" si="12"/>
        <v>0</v>
      </c>
      <c r="J364">
        <f t="shared" si="13"/>
        <v>0</v>
      </c>
    </row>
    <row r="365" spans="1:10" ht="15" customHeight="1" x14ac:dyDescent="0.25">
      <c r="A365" s="2">
        <v>28</v>
      </c>
      <c r="B365" s="2" t="s">
        <v>3303</v>
      </c>
      <c r="C365" s="2">
        <v>1320</v>
      </c>
      <c r="D365" s="2" t="s">
        <v>3307</v>
      </c>
      <c r="I365">
        <f t="shared" si="12"/>
        <v>0</v>
      </c>
      <c r="J365">
        <f t="shared" si="13"/>
        <v>0</v>
      </c>
    </row>
    <row r="366" spans="1:10" ht="15" customHeight="1" x14ac:dyDescent="0.25">
      <c r="A366" s="2">
        <v>28</v>
      </c>
      <c r="B366" s="2" t="s">
        <v>3303</v>
      </c>
      <c r="C366" s="2">
        <v>1324</v>
      </c>
      <c r="D366" s="2" t="s">
        <v>3308</v>
      </c>
      <c r="I366">
        <f t="shared" si="12"/>
        <v>0</v>
      </c>
      <c r="J366">
        <f t="shared" si="13"/>
        <v>0</v>
      </c>
    </row>
    <row r="367" spans="1:10" ht="15" customHeight="1" x14ac:dyDescent="0.25">
      <c r="A367" s="2">
        <v>28</v>
      </c>
      <c r="B367" s="2" t="s">
        <v>3303</v>
      </c>
      <c r="C367" s="2">
        <v>1352</v>
      </c>
      <c r="D367" s="2" t="s">
        <v>3309</v>
      </c>
      <c r="I367">
        <f t="shared" si="12"/>
        <v>0</v>
      </c>
      <c r="J367">
        <f t="shared" si="13"/>
        <v>0</v>
      </c>
    </row>
    <row r="368" spans="1:10" ht="15" customHeight="1" x14ac:dyDescent="0.25">
      <c r="A368" s="2">
        <v>28</v>
      </c>
      <c r="B368" s="2" t="s">
        <v>3303</v>
      </c>
      <c r="C368" s="2">
        <v>1361</v>
      </c>
      <c r="D368" s="2" t="s">
        <v>3310</v>
      </c>
      <c r="I368">
        <f t="shared" si="12"/>
        <v>0</v>
      </c>
      <c r="J368">
        <f t="shared" si="13"/>
        <v>0</v>
      </c>
    </row>
    <row r="369" spans="1:10" ht="15" customHeight="1" x14ac:dyDescent="0.25">
      <c r="A369" s="2">
        <v>28</v>
      </c>
      <c r="B369" s="2" t="s">
        <v>3303</v>
      </c>
      <c r="C369" s="2">
        <v>1465</v>
      </c>
      <c r="D369" s="2" t="s">
        <v>3311</v>
      </c>
      <c r="I369">
        <f t="shared" si="12"/>
        <v>0</v>
      </c>
      <c r="J369">
        <f t="shared" si="13"/>
        <v>0</v>
      </c>
    </row>
    <row r="370" spans="1:10" ht="15" customHeight="1" x14ac:dyDescent="0.25">
      <c r="A370" s="2">
        <v>28</v>
      </c>
      <c r="B370" s="2" t="s">
        <v>3303</v>
      </c>
      <c r="C370" s="2">
        <v>1654</v>
      </c>
      <c r="D370" s="2" t="s">
        <v>3312</v>
      </c>
      <c r="I370">
        <f t="shared" si="12"/>
        <v>0</v>
      </c>
      <c r="J370">
        <f t="shared" si="13"/>
        <v>0</v>
      </c>
    </row>
    <row r="371" spans="1:10" ht="15" customHeight="1" x14ac:dyDescent="0.25">
      <c r="A371" s="2">
        <v>28</v>
      </c>
      <c r="B371" s="2" t="s">
        <v>3303</v>
      </c>
      <c r="C371" s="2">
        <v>1678</v>
      </c>
      <c r="D371" s="2" t="s">
        <v>3313</v>
      </c>
      <c r="I371">
        <f t="shared" si="12"/>
        <v>0</v>
      </c>
      <c r="J371">
        <f t="shared" si="13"/>
        <v>0</v>
      </c>
    </row>
    <row r="372" spans="1:10" ht="15" customHeight="1" x14ac:dyDescent="0.25">
      <c r="A372" s="2">
        <v>28</v>
      </c>
      <c r="B372" s="2" t="s">
        <v>3303</v>
      </c>
      <c r="C372" s="2">
        <v>1837</v>
      </c>
      <c r="D372" s="2" t="s">
        <v>3314</v>
      </c>
      <c r="I372">
        <f t="shared" si="12"/>
        <v>0</v>
      </c>
      <c r="J372">
        <f t="shared" si="13"/>
        <v>0</v>
      </c>
    </row>
    <row r="373" spans="1:10" ht="15" customHeight="1" x14ac:dyDescent="0.25">
      <c r="A373" s="2">
        <v>28</v>
      </c>
      <c r="B373" s="2" t="s">
        <v>3303</v>
      </c>
      <c r="C373" s="2">
        <v>1854</v>
      </c>
      <c r="D373" s="2" t="s">
        <v>3315</v>
      </c>
      <c r="I373">
        <f t="shared" si="12"/>
        <v>0</v>
      </c>
      <c r="J373">
        <f t="shared" si="13"/>
        <v>0</v>
      </c>
    </row>
    <row r="374" spans="1:10" ht="15" customHeight="1" x14ac:dyDescent="0.25">
      <c r="A374" s="2">
        <v>28</v>
      </c>
      <c r="B374" s="2" t="s">
        <v>3303</v>
      </c>
      <c r="C374" s="2">
        <v>1893</v>
      </c>
      <c r="D374" s="2" t="s">
        <v>3316</v>
      </c>
      <c r="I374">
        <f t="shared" si="12"/>
        <v>0</v>
      </c>
      <c r="J374">
        <f t="shared" si="13"/>
        <v>0</v>
      </c>
    </row>
    <row r="375" spans="1:10" ht="15" customHeight="1" x14ac:dyDescent="0.25">
      <c r="A375" s="2">
        <v>28</v>
      </c>
      <c r="B375" s="2" t="s">
        <v>3303</v>
      </c>
      <c r="C375" s="2">
        <v>1894</v>
      </c>
      <c r="D375" s="2" t="s">
        <v>3317</v>
      </c>
      <c r="I375">
        <f t="shared" si="12"/>
        <v>0</v>
      </c>
      <c r="J375">
        <f t="shared" si="13"/>
        <v>0</v>
      </c>
    </row>
    <row r="376" spans="1:10" ht="15" customHeight="1" x14ac:dyDescent="0.25">
      <c r="A376" s="2">
        <v>28</v>
      </c>
      <c r="B376" s="2" t="s">
        <v>3303</v>
      </c>
      <c r="C376" s="2">
        <v>1912</v>
      </c>
      <c r="D376" s="2" t="s">
        <v>3318</v>
      </c>
      <c r="I376">
        <f t="shared" si="12"/>
        <v>0</v>
      </c>
      <c r="J376">
        <f t="shared" si="13"/>
        <v>0</v>
      </c>
    </row>
    <row r="377" spans="1:10" ht="15" customHeight="1" x14ac:dyDescent="0.25">
      <c r="A377" s="2">
        <v>28</v>
      </c>
      <c r="B377" s="2" t="s">
        <v>3303</v>
      </c>
      <c r="C377" s="2">
        <v>1930</v>
      </c>
      <c r="D377" s="2" t="s">
        <v>3319</v>
      </c>
      <c r="I377">
        <f t="shared" si="12"/>
        <v>0</v>
      </c>
      <c r="J377">
        <f t="shared" si="13"/>
        <v>0</v>
      </c>
    </row>
    <row r="378" spans="1:10" ht="15" customHeight="1" x14ac:dyDescent="0.25">
      <c r="A378" s="2">
        <v>29</v>
      </c>
      <c r="B378" s="2" t="s">
        <v>3320</v>
      </c>
      <c r="C378" s="2">
        <v>1369</v>
      </c>
      <c r="D378" s="2" t="s">
        <v>3321</v>
      </c>
      <c r="I378">
        <f t="shared" si="12"/>
        <v>0</v>
      </c>
      <c r="J378">
        <f t="shared" si="13"/>
        <v>0</v>
      </c>
    </row>
    <row r="379" spans="1:10" ht="15" customHeight="1" x14ac:dyDescent="0.25">
      <c r="A379" s="2">
        <v>29</v>
      </c>
      <c r="B379" s="2" t="s">
        <v>3320</v>
      </c>
      <c r="C379" s="2">
        <v>1458</v>
      </c>
      <c r="D379" s="2" t="s">
        <v>3322</v>
      </c>
      <c r="I379">
        <f t="shared" si="12"/>
        <v>0</v>
      </c>
      <c r="J379">
        <f t="shared" si="13"/>
        <v>0</v>
      </c>
    </row>
    <row r="380" spans="1:10" ht="15" customHeight="1" x14ac:dyDescent="0.25">
      <c r="A380" s="2">
        <v>29</v>
      </c>
      <c r="B380" s="2" t="s">
        <v>3320</v>
      </c>
      <c r="C380" s="2">
        <v>1660</v>
      </c>
      <c r="D380" s="2" t="s">
        <v>3323</v>
      </c>
      <c r="I380">
        <f t="shared" si="12"/>
        <v>0</v>
      </c>
      <c r="J380">
        <f t="shared" si="13"/>
        <v>0</v>
      </c>
    </row>
    <row r="381" spans="1:10" ht="15" customHeight="1" x14ac:dyDescent="0.25">
      <c r="A381" s="2">
        <v>29</v>
      </c>
      <c r="B381" s="2" t="s">
        <v>3320</v>
      </c>
      <c r="C381" s="2">
        <v>1684</v>
      </c>
      <c r="D381" s="2" t="s">
        <v>3324</v>
      </c>
      <c r="I381">
        <f t="shared" si="12"/>
        <v>0</v>
      </c>
      <c r="J381">
        <f t="shared" si="13"/>
        <v>0</v>
      </c>
    </row>
    <row r="382" spans="1:10" ht="15" customHeight="1" x14ac:dyDescent="0.25">
      <c r="A382" s="2">
        <v>29</v>
      </c>
      <c r="B382" s="2" t="s">
        <v>3320</v>
      </c>
      <c r="C382" s="2">
        <v>1822</v>
      </c>
      <c r="D382" s="2" t="s">
        <v>3325</v>
      </c>
      <c r="I382">
        <f t="shared" si="12"/>
        <v>0</v>
      </c>
      <c r="J382">
        <f t="shared" si="13"/>
        <v>0</v>
      </c>
    </row>
    <row r="383" spans="1:10" ht="15" customHeight="1" x14ac:dyDescent="0.25">
      <c r="A383" s="2">
        <v>29</v>
      </c>
      <c r="B383" s="2" t="s">
        <v>3320</v>
      </c>
      <c r="C383" s="2">
        <v>1971</v>
      </c>
      <c r="D383" s="2" t="s">
        <v>3326</v>
      </c>
      <c r="I383">
        <f t="shared" si="12"/>
        <v>0</v>
      </c>
      <c r="J383">
        <f t="shared" si="13"/>
        <v>0</v>
      </c>
    </row>
    <row r="384" spans="1:10" ht="15" customHeight="1" x14ac:dyDescent="0.25">
      <c r="A384" s="2">
        <v>30</v>
      </c>
      <c r="B384" s="2" t="s">
        <v>3327</v>
      </c>
      <c r="C384" s="2">
        <v>1261</v>
      </c>
      <c r="D384" s="2" t="s">
        <v>3328</v>
      </c>
      <c r="I384">
        <f t="shared" si="12"/>
        <v>0</v>
      </c>
      <c r="J384">
        <f t="shared" si="13"/>
        <v>0</v>
      </c>
    </row>
    <row r="385" spans="1:10" ht="15" customHeight="1" x14ac:dyDescent="0.25">
      <c r="A385" s="2">
        <v>30</v>
      </c>
      <c r="B385" s="2" t="s">
        <v>3327</v>
      </c>
      <c r="C385" s="2">
        <v>1377</v>
      </c>
      <c r="D385" s="2" t="s">
        <v>3329</v>
      </c>
      <c r="I385">
        <f t="shared" si="12"/>
        <v>0</v>
      </c>
      <c r="J385">
        <f t="shared" si="13"/>
        <v>0</v>
      </c>
    </row>
    <row r="386" spans="1:10" ht="15" customHeight="1" x14ac:dyDescent="0.25">
      <c r="A386" s="2">
        <v>30</v>
      </c>
      <c r="B386" s="2" t="s">
        <v>3327</v>
      </c>
      <c r="C386" s="2">
        <v>1656</v>
      </c>
      <c r="D386" s="2" t="s">
        <v>3330</v>
      </c>
      <c r="I386">
        <f t="shared" si="12"/>
        <v>0</v>
      </c>
      <c r="J386">
        <f t="shared" si="13"/>
        <v>0</v>
      </c>
    </row>
    <row r="387" spans="1:10" ht="15" customHeight="1" x14ac:dyDescent="0.25">
      <c r="A387" s="2">
        <v>30</v>
      </c>
      <c r="B387" s="2" t="s">
        <v>3327</v>
      </c>
      <c r="C387" s="2">
        <v>1737</v>
      </c>
      <c r="D387" s="2" t="s">
        <v>3331</v>
      </c>
      <c r="I387">
        <f t="shared" ref="I387:I450" si="14">IF(B387=$M$2,1,0)</f>
        <v>0</v>
      </c>
      <c r="J387">
        <f t="shared" si="13"/>
        <v>0</v>
      </c>
    </row>
    <row r="388" spans="1:10" ht="15" customHeight="1" x14ac:dyDescent="0.25">
      <c r="A388" s="2">
        <v>31</v>
      </c>
      <c r="B388" s="2" t="s">
        <v>3332</v>
      </c>
      <c r="C388" s="2">
        <v>1131</v>
      </c>
      <c r="D388" s="2" t="s">
        <v>3333</v>
      </c>
      <c r="I388">
        <f t="shared" si="14"/>
        <v>0</v>
      </c>
      <c r="J388">
        <f t="shared" ref="J388:J451" si="15">IF(I388=0,0,J387+1)</f>
        <v>0</v>
      </c>
    </row>
    <row r="389" spans="1:10" ht="15" customHeight="1" x14ac:dyDescent="0.25">
      <c r="A389" s="2">
        <v>31</v>
      </c>
      <c r="B389" s="2" t="s">
        <v>3332</v>
      </c>
      <c r="C389" s="2">
        <v>1289</v>
      </c>
      <c r="D389" s="2" t="s">
        <v>3334</v>
      </c>
      <c r="I389">
        <f t="shared" si="14"/>
        <v>0</v>
      </c>
      <c r="J389">
        <f t="shared" si="15"/>
        <v>0</v>
      </c>
    </row>
    <row r="390" spans="1:10" ht="15" customHeight="1" x14ac:dyDescent="0.25">
      <c r="A390" s="2">
        <v>31</v>
      </c>
      <c r="B390" s="2" t="s">
        <v>3332</v>
      </c>
      <c r="C390" s="2">
        <v>1382</v>
      </c>
      <c r="D390" s="2" t="s">
        <v>3335</v>
      </c>
      <c r="I390">
        <f t="shared" si="14"/>
        <v>0</v>
      </c>
      <c r="J390">
        <f t="shared" si="15"/>
        <v>0</v>
      </c>
    </row>
    <row r="391" spans="1:10" ht="15" customHeight="1" x14ac:dyDescent="0.25">
      <c r="A391" s="84">
        <v>31</v>
      </c>
      <c r="B391" s="84" t="s">
        <v>3332</v>
      </c>
      <c r="C391" s="84">
        <v>1383</v>
      </c>
      <c r="D391" s="84" t="s">
        <v>3336</v>
      </c>
      <c r="I391">
        <f t="shared" si="14"/>
        <v>0</v>
      </c>
      <c r="J391">
        <f t="shared" si="15"/>
        <v>0</v>
      </c>
    </row>
    <row r="392" spans="1:10" ht="15" customHeight="1" x14ac:dyDescent="0.25">
      <c r="A392" s="2">
        <v>31</v>
      </c>
      <c r="B392" s="2" t="s">
        <v>3332</v>
      </c>
      <c r="C392" s="2">
        <v>1413</v>
      </c>
      <c r="D392" s="2" t="s">
        <v>3337</v>
      </c>
      <c r="I392">
        <f t="shared" si="14"/>
        <v>0</v>
      </c>
      <c r="J392">
        <f t="shared" si="15"/>
        <v>0</v>
      </c>
    </row>
    <row r="393" spans="1:10" ht="15" customHeight="1" x14ac:dyDescent="0.25">
      <c r="A393" s="2">
        <v>31</v>
      </c>
      <c r="B393" s="2" t="s">
        <v>3332</v>
      </c>
      <c r="C393" s="2">
        <v>1468</v>
      </c>
      <c r="D393" s="2" t="s">
        <v>3338</v>
      </c>
      <c r="I393">
        <f t="shared" si="14"/>
        <v>0</v>
      </c>
      <c r="J393">
        <f t="shared" si="15"/>
        <v>0</v>
      </c>
    </row>
    <row r="394" spans="1:10" ht="15" customHeight="1" x14ac:dyDescent="0.25">
      <c r="A394" s="2">
        <v>31</v>
      </c>
      <c r="B394" s="2" t="s">
        <v>3332</v>
      </c>
      <c r="C394" s="2">
        <v>1585</v>
      </c>
      <c r="D394" s="2" t="s">
        <v>3339</v>
      </c>
      <c r="I394">
        <f t="shared" si="14"/>
        <v>0</v>
      </c>
      <c r="J394">
        <f t="shared" si="15"/>
        <v>0</v>
      </c>
    </row>
    <row r="395" spans="1:10" ht="15" customHeight="1" x14ac:dyDescent="0.25">
      <c r="A395" s="2">
        <v>31</v>
      </c>
      <c r="B395" s="2" t="s">
        <v>3332</v>
      </c>
      <c r="C395" s="2">
        <v>1591</v>
      </c>
      <c r="D395" s="2" t="s">
        <v>3340</v>
      </c>
      <c r="I395">
        <f t="shared" si="14"/>
        <v>0</v>
      </c>
      <c r="J395">
        <f t="shared" si="15"/>
        <v>0</v>
      </c>
    </row>
    <row r="396" spans="1:10" ht="15" customHeight="1" x14ac:dyDescent="0.25">
      <c r="A396" s="2">
        <v>31</v>
      </c>
      <c r="B396" s="2" t="s">
        <v>3332</v>
      </c>
      <c r="C396" s="2">
        <v>1721</v>
      </c>
      <c r="D396" s="2" t="s">
        <v>3341</v>
      </c>
      <c r="I396">
        <f t="shared" si="14"/>
        <v>0</v>
      </c>
      <c r="J396">
        <f t="shared" si="15"/>
        <v>0</v>
      </c>
    </row>
    <row r="397" spans="1:10" ht="15" customHeight="1" x14ac:dyDescent="0.25">
      <c r="A397" s="2">
        <v>31</v>
      </c>
      <c r="B397" s="2" t="s">
        <v>3332</v>
      </c>
      <c r="C397" s="2">
        <v>1792</v>
      </c>
      <c r="D397" s="2" t="s">
        <v>3342</v>
      </c>
      <c r="I397">
        <f t="shared" si="14"/>
        <v>0</v>
      </c>
      <c r="J397">
        <f t="shared" si="15"/>
        <v>0</v>
      </c>
    </row>
    <row r="398" spans="1:10" ht="15" customHeight="1" x14ac:dyDescent="0.25">
      <c r="A398" s="2">
        <v>31</v>
      </c>
      <c r="B398" s="2" t="s">
        <v>3332</v>
      </c>
      <c r="C398" s="2">
        <v>1887</v>
      </c>
      <c r="D398" s="2" t="s">
        <v>3343</v>
      </c>
      <c r="I398">
        <f t="shared" si="14"/>
        <v>0</v>
      </c>
      <c r="J398">
        <f t="shared" si="15"/>
        <v>0</v>
      </c>
    </row>
    <row r="399" spans="1:10" ht="15" customHeight="1" x14ac:dyDescent="0.25">
      <c r="A399" s="2">
        <v>31</v>
      </c>
      <c r="B399" s="2" t="s">
        <v>3332</v>
      </c>
      <c r="C399" s="2">
        <v>1970</v>
      </c>
      <c r="D399" s="2" t="s">
        <v>3344</v>
      </c>
      <c r="I399">
        <f t="shared" si="14"/>
        <v>0</v>
      </c>
      <c r="J399">
        <f t="shared" si="15"/>
        <v>0</v>
      </c>
    </row>
    <row r="400" spans="1:10" ht="15" customHeight="1" x14ac:dyDescent="0.25">
      <c r="A400" s="2">
        <v>31</v>
      </c>
      <c r="B400" s="2" t="s">
        <v>3332</v>
      </c>
      <c r="C400" s="2">
        <v>2080</v>
      </c>
      <c r="D400" s="2" t="s">
        <v>3345</v>
      </c>
      <c r="I400">
        <f t="shared" si="14"/>
        <v>0</v>
      </c>
      <c r="J400">
        <f t="shared" si="15"/>
        <v>0</v>
      </c>
    </row>
    <row r="401" spans="1:10" ht="15" customHeight="1" x14ac:dyDescent="0.25">
      <c r="A401" s="2">
        <v>31</v>
      </c>
      <c r="B401" s="2" t="s">
        <v>3332</v>
      </c>
      <c r="C401" s="2">
        <v>2081</v>
      </c>
      <c r="D401" s="2" t="s">
        <v>3346</v>
      </c>
      <c r="I401">
        <f t="shared" si="14"/>
        <v>0</v>
      </c>
      <c r="J401">
        <f t="shared" si="15"/>
        <v>0</v>
      </c>
    </row>
    <row r="402" spans="1:10" ht="15" customHeight="1" x14ac:dyDescent="0.25">
      <c r="A402" s="2">
        <v>31</v>
      </c>
      <c r="B402" s="2" t="s">
        <v>3332</v>
      </c>
      <c r="C402" s="2">
        <v>2082</v>
      </c>
      <c r="D402" s="2" t="s">
        <v>3347</v>
      </c>
      <c r="I402">
        <f t="shared" si="14"/>
        <v>0</v>
      </c>
      <c r="J402">
        <f t="shared" si="15"/>
        <v>0</v>
      </c>
    </row>
    <row r="403" spans="1:10" ht="15" customHeight="1" x14ac:dyDescent="0.25">
      <c r="A403" s="2">
        <v>31</v>
      </c>
      <c r="B403" s="2" t="s">
        <v>3332</v>
      </c>
      <c r="C403" s="2">
        <v>2083</v>
      </c>
      <c r="D403" s="2" t="s">
        <v>3348</v>
      </c>
      <c r="I403">
        <f t="shared" si="14"/>
        <v>0</v>
      </c>
      <c r="J403">
        <f t="shared" si="15"/>
        <v>0</v>
      </c>
    </row>
    <row r="404" spans="1:10" ht="15" customHeight="1" x14ac:dyDescent="0.25">
      <c r="A404" s="2">
        <v>32</v>
      </c>
      <c r="B404" s="2" t="s">
        <v>3349</v>
      </c>
      <c r="C404" s="2">
        <v>1154</v>
      </c>
      <c r="D404" s="2" t="s">
        <v>3350</v>
      </c>
      <c r="I404">
        <f t="shared" si="14"/>
        <v>0</v>
      </c>
      <c r="J404">
        <f t="shared" si="15"/>
        <v>0</v>
      </c>
    </row>
    <row r="405" spans="1:10" ht="15" customHeight="1" x14ac:dyDescent="0.25">
      <c r="A405" s="2">
        <v>32</v>
      </c>
      <c r="B405" s="2" t="s">
        <v>3349</v>
      </c>
      <c r="C405" s="2">
        <v>1297</v>
      </c>
      <c r="D405" s="2" t="s">
        <v>3351</v>
      </c>
      <c r="I405">
        <f t="shared" si="14"/>
        <v>0</v>
      </c>
      <c r="J405">
        <f t="shared" si="15"/>
        <v>0</v>
      </c>
    </row>
    <row r="406" spans="1:10" ht="15" customHeight="1" x14ac:dyDescent="0.25">
      <c r="A406" s="2">
        <v>32</v>
      </c>
      <c r="B406" s="2" t="s">
        <v>3349</v>
      </c>
      <c r="C406" s="2">
        <v>1341</v>
      </c>
      <c r="D406" s="2" t="s">
        <v>3352</v>
      </c>
      <c r="I406">
        <f t="shared" si="14"/>
        <v>0</v>
      </c>
      <c r="J406">
        <f t="shared" si="15"/>
        <v>0</v>
      </c>
    </row>
    <row r="407" spans="1:10" ht="15" customHeight="1" x14ac:dyDescent="0.25">
      <c r="A407" s="2">
        <v>32</v>
      </c>
      <c r="B407" s="2" t="s">
        <v>3349</v>
      </c>
      <c r="C407" s="2">
        <v>1401</v>
      </c>
      <c r="D407" s="2" t="s">
        <v>3353</v>
      </c>
      <c r="I407">
        <f t="shared" si="14"/>
        <v>0</v>
      </c>
      <c r="J407">
        <f t="shared" si="15"/>
        <v>0</v>
      </c>
    </row>
    <row r="408" spans="1:10" ht="15" customHeight="1" x14ac:dyDescent="0.25">
      <c r="A408" s="2">
        <v>32</v>
      </c>
      <c r="B408" s="2" t="s">
        <v>3349</v>
      </c>
      <c r="C408" s="2">
        <v>1456</v>
      </c>
      <c r="D408" s="2" t="s">
        <v>3354</v>
      </c>
      <c r="I408">
        <f t="shared" si="14"/>
        <v>0</v>
      </c>
      <c r="J408">
        <f t="shared" si="15"/>
        <v>0</v>
      </c>
    </row>
    <row r="409" spans="1:10" ht="15" customHeight="1" x14ac:dyDescent="0.25">
      <c r="A409" s="2">
        <v>32</v>
      </c>
      <c r="B409" s="2" t="s">
        <v>3349</v>
      </c>
      <c r="C409" s="2">
        <v>1615</v>
      </c>
      <c r="D409" s="2" t="s">
        <v>3355</v>
      </c>
      <c r="I409">
        <f t="shared" si="14"/>
        <v>0</v>
      </c>
      <c r="J409">
        <f t="shared" si="15"/>
        <v>0</v>
      </c>
    </row>
    <row r="410" spans="1:10" ht="15" customHeight="1" x14ac:dyDescent="0.25">
      <c r="A410" s="2">
        <v>32</v>
      </c>
      <c r="B410" s="2" t="s">
        <v>3349</v>
      </c>
      <c r="C410" s="2">
        <v>1648</v>
      </c>
      <c r="D410" s="2" t="s">
        <v>3356</v>
      </c>
      <c r="I410">
        <f t="shared" si="14"/>
        <v>0</v>
      </c>
      <c r="J410">
        <f t="shared" si="15"/>
        <v>0</v>
      </c>
    </row>
    <row r="411" spans="1:10" ht="15" customHeight="1" x14ac:dyDescent="0.25">
      <c r="A411" s="2">
        <v>32</v>
      </c>
      <c r="B411" s="2" t="s">
        <v>3349</v>
      </c>
      <c r="C411" s="2">
        <v>1651</v>
      </c>
      <c r="D411" s="2" t="s">
        <v>3357</v>
      </c>
      <c r="I411">
        <f t="shared" si="14"/>
        <v>0</v>
      </c>
      <c r="J411">
        <f t="shared" si="15"/>
        <v>0</v>
      </c>
    </row>
    <row r="412" spans="1:10" ht="15" customHeight="1" x14ac:dyDescent="0.25">
      <c r="A412" s="2">
        <v>32</v>
      </c>
      <c r="B412" s="2" t="s">
        <v>3349</v>
      </c>
      <c r="C412" s="2">
        <v>1699</v>
      </c>
      <c r="D412" s="2" t="s">
        <v>3358</v>
      </c>
      <c r="I412">
        <f t="shared" si="14"/>
        <v>0</v>
      </c>
      <c r="J412">
        <f t="shared" si="15"/>
        <v>0</v>
      </c>
    </row>
    <row r="413" spans="1:10" ht="15" customHeight="1" x14ac:dyDescent="0.25">
      <c r="A413" s="2">
        <v>32</v>
      </c>
      <c r="B413" s="2" t="s">
        <v>3349</v>
      </c>
      <c r="C413" s="2">
        <v>1717</v>
      </c>
      <c r="D413" s="2" t="s">
        <v>3359</v>
      </c>
      <c r="I413">
        <f t="shared" si="14"/>
        <v>0</v>
      </c>
      <c r="J413">
        <f t="shared" si="15"/>
        <v>0</v>
      </c>
    </row>
    <row r="414" spans="1:10" ht="15" customHeight="1" x14ac:dyDescent="0.25">
      <c r="A414" s="2">
        <v>32</v>
      </c>
      <c r="B414" s="2" t="s">
        <v>3349</v>
      </c>
      <c r="C414" s="2">
        <v>1755</v>
      </c>
      <c r="D414" s="2" t="s">
        <v>3360</v>
      </c>
      <c r="I414">
        <f t="shared" si="14"/>
        <v>0</v>
      </c>
      <c r="J414">
        <f t="shared" si="15"/>
        <v>0</v>
      </c>
    </row>
    <row r="415" spans="1:10" ht="15" customHeight="1" x14ac:dyDescent="0.25">
      <c r="A415" s="2">
        <v>32</v>
      </c>
      <c r="B415" s="2" t="s">
        <v>3349</v>
      </c>
      <c r="C415" s="2">
        <v>1929</v>
      </c>
      <c r="D415" s="2" t="s">
        <v>3361</v>
      </c>
      <c r="I415">
        <f t="shared" si="14"/>
        <v>0</v>
      </c>
      <c r="J415">
        <f t="shared" si="15"/>
        <v>0</v>
      </c>
    </row>
    <row r="416" spans="1:10" ht="15" customHeight="1" x14ac:dyDescent="0.25">
      <c r="A416" s="2">
        <v>32</v>
      </c>
      <c r="B416" s="2" t="s">
        <v>3349</v>
      </c>
      <c r="C416" s="2">
        <v>2001</v>
      </c>
      <c r="D416" s="2" t="s">
        <v>3362</v>
      </c>
      <c r="I416">
        <f t="shared" si="14"/>
        <v>0</v>
      </c>
      <c r="J416">
        <f t="shared" si="15"/>
        <v>0</v>
      </c>
    </row>
    <row r="417" spans="1:10" ht="15" customHeight="1" x14ac:dyDescent="0.25">
      <c r="A417" s="2">
        <v>33</v>
      </c>
      <c r="B417" s="2" t="s">
        <v>3363</v>
      </c>
      <c r="C417" s="2">
        <v>1135</v>
      </c>
      <c r="D417" s="2" t="s">
        <v>3364</v>
      </c>
      <c r="I417">
        <f t="shared" si="14"/>
        <v>0</v>
      </c>
      <c r="J417">
        <f t="shared" si="15"/>
        <v>0</v>
      </c>
    </row>
    <row r="418" spans="1:10" ht="15" customHeight="1" x14ac:dyDescent="0.25">
      <c r="A418" s="2">
        <v>33</v>
      </c>
      <c r="B418" s="2" t="s">
        <v>3363</v>
      </c>
      <c r="C418" s="2">
        <v>1311</v>
      </c>
      <c r="D418" s="2" t="s">
        <v>3365</v>
      </c>
      <c r="I418">
        <f t="shared" si="14"/>
        <v>0</v>
      </c>
      <c r="J418">
        <f t="shared" si="15"/>
        <v>0</v>
      </c>
    </row>
    <row r="419" spans="1:10" ht="15" customHeight="1" x14ac:dyDescent="0.25">
      <c r="A419" s="2">
        <v>33</v>
      </c>
      <c r="B419" s="2" t="s">
        <v>3363</v>
      </c>
      <c r="C419" s="2">
        <v>1366</v>
      </c>
      <c r="D419" s="2" t="s">
        <v>3366</v>
      </c>
      <c r="I419">
        <f t="shared" si="14"/>
        <v>0</v>
      </c>
      <c r="J419">
        <f t="shared" si="15"/>
        <v>0</v>
      </c>
    </row>
    <row r="420" spans="1:10" ht="15" customHeight="1" x14ac:dyDescent="0.25">
      <c r="A420" s="84">
        <v>33</v>
      </c>
      <c r="B420" s="84" t="s">
        <v>3363</v>
      </c>
      <c r="C420" s="84">
        <v>1402</v>
      </c>
      <c r="D420" s="84" t="s">
        <v>3367</v>
      </c>
      <c r="I420">
        <f t="shared" si="14"/>
        <v>0</v>
      </c>
      <c r="J420">
        <f t="shared" si="15"/>
        <v>0</v>
      </c>
    </row>
    <row r="421" spans="1:10" ht="15" customHeight="1" x14ac:dyDescent="0.25">
      <c r="A421" s="2">
        <v>33</v>
      </c>
      <c r="B421" s="2" t="s">
        <v>3363</v>
      </c>
      <c r="C421" s="2">
        <v>1536</v>
      </c>
      <c r="D421" s="2" t="s">
        <v>3368</v>
      </c>
      <c r="I421">
        <f t="shared" si="14"/>
        <v>0</v>
      </c>
      <c r="J421">
        <f t="shared" si="15"/>
        <v>0</v>
      </c>
    </row>
    <row r="422" spans="1:10" ht="15" customHeight="1" x14ac:dyDescent="0.25">
      <c r="A422" s="2">
        <v>33</v>
      </c>
      <c r="B422" s="2" t="s">
        <v>3363</v>
      </c>
      <c r="C422" s="2">
        <v>1621</v>
      </c>
      <c r="D422" s="2" t="s">
        <v>3369</v>
      </c>
      <c r="I422">
        <f t="shared" si="14"/>
        <v>0</v>
      </c>
      <c r="J422">
        <f t="shared" si="15"/>
        <v>0</v>
      </c>
    </row>
    <row r="423" spans="1:10" ht="15" customHeight="1" x14ac:dyDescent="0.25">
      <c r="A423" s="2">
        <v>33</v>
      </c>
      <c r="B423" s="2" t="s">
        <v>3363</v>
      </c>
      <c r="C423" s="2">
        <v>1665</v>
      </c>
      <c r="D423" s="2" t="s">
        <v>3370</v>
      </c>
      <c r="I423">
        <f t="shared" si="14"/>
        <v>0</v>
      </c>
      <c r="J423">
        <f t="shared" si="15"/>
        <v>0</v>
      </c>
    </row>
    <row r="424" spans="1:10" ht="15" customHeight="1" x14ac:dyDescent="0.25">
      <c r="A424" s="2">
        <v>33</v>
      </c>
      <c r="B424" s="2" t="s">
        <v>3363</v>
      </c>
      <c r="C424" s="2">
        <v>1766</v>
      </c>
      <c r="D424" s="2" t="s">
        <v>3371</v>
      </c>
      <c r="I424">
        <f t="shared" si="14"/>
        <v>0</v>
      </c>
      <c r="J424">
        <f t="shared" si="15"/>
        <v>0</v>
      </c>
    </row>
    <row r="425" spans="1:10" ht="15" customHeight="1" x14ac:dyDescent="0.25">
      <c r="A425" s="2">
        <v>33</v>
      </c>
      <c r="B425" s="2" t="s">
        <v>3363</v>
      </c>
      <c r="C425" s="2">
        <v>1779</v>
      </c>
      <c r="D425" s="2" t="s">
        <v>3372</v>
      </c>
      <c r="I425">
        <f t="shared" si="14"/>
        <v>0</v>
      </c>
      <c r="J425">
        <f t="shared" si="15"/>
        <v>0</v>
      </c>
    </row>
    <row r="426" spans="1:10" ht="15" customHeight="1" x14ac:dyDescent="0.25">
      <c r="A426" s="2">
        <v>33</v>
      </c>
      <c r="B426" s="2" t="s">
        <v>3363</v>
      </c>
      <c r="C426" s="2">
        <v>1892</v>
      </c>
      <c r="D426" s="2" t="s">
        <v>3373</v>
      </c>
      <c r="I426">
        <f t="shared" si="14"/>
        <v>0</v>
      </c>
      <c r="J426">
        <f t="shared" si="15"/>
        <v>0</v>
      </c>
    </row>
    <row r="427" spans="1:10" ht="15" customHeight="1" x14ac:dyDescent="0.25">
      <c r="A427" s="2">
        <v>33</v>
      </c>
      <c r="B427" s="2" t="s">
        <v>3363</v>
      </c>
      <c r="C427" s="2">
        <v>2064</v>
      </c>
      <c r="D427" s="2" t="s">
        <v>3374</v>
      </c>
      <c r="I427">
        <f t="shared" si="14"/>
        <v>0</v>
      </c>
      <c r="J427">
        <f t="shared" si="15"/>
        <v>0</v>
      </c>
    </row>
    <row r="428" spans="1:10" ht="15" customHeight="1" x14ac:dyDescent="0.25">
      <c r="A428" s="2">
        <v>33</v>
      </c>
      <c r="B428" s="2" t="s">
        <v>3363</v>
      </c>
      <c r="C428" s="2">
        <v>2065</v>
      </c>
      <c r="D428" s="2" t="s">
        <v>3375</v>
      </c>
      <c r="I428">
        <f t="shared" si="14"/>
        <v>0</v>
      </c>
      <c r="J428">
        <f t="shared" si="15"/>
        <v>0</v>
      </c>
    </row>
    <row r="429" spans="1:10" ht="15" customHeight="1" x14ac:dyDescent="0.25">
      <c r="A429" s="2">
        <v>33</v>
      </c>
      <c r="B429" s="2" t="s">
        <v>3363</v>
      </c>
      <c r="C429" s="2">
        <v>2066</v>
      </c>
      <c r="D429" s="2" t="s">
        <v>3376</v>
      </c>
      <c r="I429">
        <f t="shared" si="14"/>
        <v>0</v>
      </c>
      <c r="J429">
        <f t="shared" si="15"/>
        <v>0</v>
      </c>
    </row>
    <row r="430" spans="1:10" ht="15" customHeight="1" x14ac:dyDescent="0.25">
      <c r="A430" s="2">
        <v>33</v>
      </c>
      <c r="B430" s="2" t="s">
        <v>3363</v>
      </c>
      <c r="C430" s="2">
        <v>2067</v>
      </c>
      <c r="D430" s="2" t="s">
        <v>3377</v>
      </c>
      <c r="I430">
        <f t="shared" si="14"/>
        <v>0</v>
      </c>
      <c r="J430">
        <f t="shared" si="15"/>
        <v>0</v>
      </c>
    </row>
    <row r="431" spans="1:10" ht="15" customHeight="1" x14ac:dyDescent="0.25">
      <c r="A431" s="2">
        <v>34</v>
      </c>
      <c r="B431" s="2" t="s">
        <v>3378</v>
      </c>
      <c r="C431" s="2">
        <v>1103</v>
      </c>
      <c r="D431" s="2" t="s">
        <v>3379</v>
      </c>
      <c r="I431">
        <f t="shared" si="14"/>
        <v>0</v>
      </c>
      <c r="J431">
        <f t="shared" si="15"/>
        <v>0</v>
      </c>
    </row>
    <row r="432" spans="1:10" ht="15" customHeight="1" x14ac:dyDescent="0.25">
      <c r="A432" s="2">
        <v>34</v>
      </c>
      <c r="B432" s="2" t="s">
        <v>3378</v>
      </c>
      <c r="C432" s="2">
        <v>1166</v>
      </c>
      <c r="D432" s="2" t="s">
        <v>3380</v>
      </c>
      <c r="I432">
        <f t="shared" si="14"/>
        <v>0</v>
      </c>
      <c r="J432">
        <f t="shared" si="15"/>
        <v>0</v>
      </c>
    </row>
    <row r="433" spans="1:10" ht="15" customHeight="1" x14ac:dyDescent="0.25">
      <c r="A433" s="2">
        <v>34</v>
      </c>
      <c r="B433" s="2" t="s">
        <v>3378</v>
      </c>
      <c r="C433" s="2">
        <v>1183</v>
      </c>
      <c r="D433" s="2" t="s">
        <v>3381</v>
      </c>
      <c r="I433">
        <f t="shared" si="14"/>
        <v>0</v>
      </c>
      <c r="J433">
        <f t="shared" si="15"/>
        <v>0</v>
      </c>
    </row>
    <row r="434" spans="1:10" ht="15" customHeight="1" x14ac:dyDescent="0.25">
      <c r="A434" s="2">
        <v>34</v>
      </c>
      <c r="B434" s="2" t="s">
        <v>3378</v>
      </c>
      <c r="C434" s="2">
        <v>1185</v>
      </c>
      <c r="D434" s="2" t="s">
        <v>3382</v>
      </c>
      <c r="I434">
        <f t="shared" si="14"/>
        <v>0</v>
      </c>
      <c r="J434">
        <f t="shared" si="15"/>
        <v>0</v>
      </c>
    </row>
    <row r="435" spans="1:10" ht="15" customHeight="1" x14ac:dyDescent="0.25">
      <c r="A435" s="2">
        <v>34</v>
      </c>
      <c r="B435" s="2" t="s">
        <v>3378</v>
      </c>
      <c r="C435" s="2">
        <v>1186</v>
      </c>
      <c r="D435" s="2" t="s">
        <v>3383</v>
      </c>
      <c r="I435">
        <f t="shared" si="14"/>
        <v>0</v>
      </c>
      <c r="J435">
        <f t="shared" si="15"/>
        <v>0</v>
      </c>
    </row>
    <row r="436" spans="1:10" ht="15" customHeight="1" x14ac:dyDescent="0.25">
      <c r="A436" s="2">
        <v>34</v>
      </c>
      <c r="B436" s="2" t="s">
        <v>3378</v>
      </c>
      <c r="C436" s="2">
        <v>1237</v>
      </c>
      <c r="D436" s="2" t="s">
        <v>3384</v>
      </c>
      <c r="I436">
        <f t="shared" si="14"/>
        <v>0</v>
      </c>
      <c r="J436">
        <f t="shared" si="15"/>
        <v>0</v>
      </c>
    </row>
    <row r="437" spans="1:10" ht="15" customHeight="1" x14ac:dyDescent="0.25">
      <c r="A437" s="84">
        <v>34</v>
      </c>
      <c r="B437" s="84" t="s">
        <v>3378</v>
      </c>
      <c r="C437" s="84">
        <v>1305</v>
      </c>
      <c r="D437" s="84" t="s">
        <v>3385</v>
      </c>
      <c r="I437">
        <f t="shared" si="14"/>
        <v>0</v>
      </c>
      <c r="J437">
        <f t="shared" si="15"/>
        <v>0</v>
      </c>
    </row>
    <row r="438" spans="1:10" ht="15" customHeight="1" x14ac:dyDescent="0.25">
      <c r="A438" s="2">
        <v>34</v>
      </c>
      <c r="B438" s="2" t="s">
        <v>3378</v>
      </c>
      <c r="C438" s="2">
        <v>1325</v>
      </c>
      <c r="D438" s="2" t="s">
        <v>3386</v>
      </c>
      <c r="I438">
        <f t="shared" si="14"/>
        <v>0</v>
      </c>
      <c r="J438">
        <f t="shared" si="15"/>
        <v>0</v>
      </c>
    </row>
    <row r="439" spans="1:10" ht="15" customHeight="1" x14ac:dyDescent="0.25">
      <c r="A439" s="2">
        <v>34</v>
      </c>
      <c r="B439" s="2" t="s">
        <v>3378</v>
      </c>
      <c r="C439" s="2">
        <v>1327</v>
      </c>
      <c r="D439" s="2" t="s">
        <v>3387</v>
      </c>
      <c r="I439">
        <f t="shared" si="14"/>
        <v>0</v>
      </c>
      <c r="J439">
        <f t="shared" si="15"/>
        <v>0</v>
      </c>
    </row>
    <row r="440" spans="1:10" ht="15" customHeight="1" x14ac:dyDescent="0.25">
      <c r="A440" s="2">
        <v>34</v>
      </c>
      <c r="B440" s="2" t="s">
        <v>3378</v>
      </c>
      <c r="C440" s="2">
        <v>1336</v>
      </c>
      <c r="D440" s="2" t="s">
        <v>3388</v>
      </c>
      <c r="I440">
        <f t="shared" si="14"/>
        <v>0</v>
      </c>
      <c r="J440">
        <f t="shared" si="15"/>
        <v>0</v>
      </c>
    </row>
    <row r="441" spans="1:10" ht="15" customHeight="1" x14ac:dyDescent="0.25">
      <c r="A441" s="2">
        <v>34</v>
      </c>
      <c r="B441" s="2" t="s">
        <v>3378</v>
      </c>
      <c r="C441" s="2">
        <v>1421</v>
      </c>
      <c r="D441" s="2" t="s">
        <v>3389</v>
      </c>
      <c r="I441">
        <f t="shared" si="14"/>
        <v>0</v>
      </c>
      <c r="J441">
        <f t="shared" si="15"/>
        <v>0</v>
      </c>
    </row>
    <row r="442" spans="1:10" ht="15" customHeight="1" x14ac:dyDescent="0.25">
      <c r="A442" s="2">
        <v>34</v>
      </c>
      <c r="B442" s="2" t="s">
        <v>3378</v>
      </c>
      <c r="C442" s="2">
        <v>1449</v>
      </c>
      <c r="D442" s="2" t="s">
        <v>3390</v>
      </c>
      <c r="I442">
        <f t="shared" si="14"/>
        <v>0</v>
      </c>
      <c r="J442">
        <f t="shared" si="15"/>
        <v>0</v>
      </c>
    </row>
    <row r="443" spans="1:10" ht="15" customHeight="1" x14ac:dyDescent="0.25">
      <c r="A443" s="2">
        <v>34</v>
      </c>
      <c r="B443" s="2" t="s">
        <v>3378</v>
      </c>
      <c r="C443" s="2">
        <v>1604</v>
      </c>
      <c r="D443" s="2" t="s">
        <v>3391</v>
      </c>
      <c r="I443">
        <f t="shared" si="14"/>
        <v>0</v>
      </c>
      <c r="J443">
        <f t="shared" si="15"/>
        <v>0</v>
      </c>
    </row>
    <row r="444" spans="1:10" ht="15" customHeight="1" x14ac:dyDescent="0.25">
      <c r="A444" s="2">
        <v>34</v>
      </c>
      <c r="B444" s="2" t="s">
        <v>3378</v>
      </c>
      <c r="C444" s="2">
        <v>1622</v>
      </c>
      <c r="D444" s="2" t="s">
        <v>3392</v>
      </c>
      <c r="I444">
        <f t="shared" si="14"/>
        <v>0</v>
      </c>
      <c r="J444">
        <f t="shared" si="15"/>
        <v>0</v>
      </c>
    </row>
    <row r="445" spans="1:10" ht="15" customHeight="1" x14ac:dyDescent="0.25">
      <c r="A445" s="2">
        <v>34</v>
      </c>
      <c r="B445" s="2" t="s">
        <v>3378</v>
      </c>
      <c r="C445" s="2">
        <v>1659</v>
      </c>
      <c r="D445" s="2" t="s">
        <v>3393</v>
      </c>
      <c r="I445">
        <f t="shared" si="14"/>
        <v>0</v>
      </c>
      <c r="J445">
        <f t="shared" si="15"/>
        <v>0</v>
      </c>
    </row>
    <row r="446" spans="1:10" ht="15" customHeight="1" x14ac:dyDescent="0.25">
      <c r="A446" s="2">
        <v>34</v>
      </c>
      <c r="B446" s="2" t="s">
        <v>3378</v>
      </c>
      <c r="C446" s="2">
        <v>1663</v>
      </c>
      <c r="D446" s="2" t="s">
        <v>3394</v>
      </c>
      <c r="I446">
        <f t="shared" si="14"/>
        <v>0</v>
      </c>
      <c r="J446">
        <f t="shared" si="15"/>
        <v>0</v>
      </c>
    </row>
    <row r="447" spans="1:10" ht="15" customHeight="1" x14ac:dyDescent="0.25">
      <c r="A447" s="2">
        <v>34</v>
      </c>
      <c r="B447" s="2" t="s">
        <v>3378</v>
      </c>
      <c r="C447" s="2">
        <v>1708</v>
      </c>
      <c r="D447" s="2" t="s">
        <v>3395</v>
      </c>
      <c r="I447">
        <f t="shared" si="14"/>
        <v>0</v>
      </c>
      <c r="J447">
        <f t="shared" si="15"/>
        <v>0</v>
      </c>
    </row>
    <row r="448" spans="1:10" ht="15" customHeight="1" x14ac:dyDescent="0.25">
      <c r="A448" s="2">
        <v>34</v>
      </c>
      <c r="B448" s="2" t="s">
        <v>3378</v>
      </c>
      <c r="C448" s="2">
        <v>1739</v>
      </c>
      <c r="D448" s="2" t="s">
        <v>3396</v>
      </c>
      <c r="I448">
        <f t="shared" si="14"/>
        <v>0</v>
      </c>
      <c r="J448">
        <f t="shared" si="15"/>
        <v>0</v>
      </c>
    </row>
    <row r="449" spans="1:10" ht="15" customHeight="1" x14ac:dyDescent="0.25">
      <c r="A449" s="2">
        <v>34</v>
      </c>
      <c r="B449" s="2" t="s">
        <v>3378</v>
      </c>
      <c r="C449" s="2">
        <v>1782</v>
      </c>
      <c r="D449" s="2" t="s">
        <v>3397</v>
      </c>
      <c r="I449">
        <f t="shared" si="14"/>
        <v>0</v>
      </c>
      <c r="J449">
        <f t="shared" si="15"/>
        <v>0</v>
      </c>
    </row>
    <row r="450" spans="1:10" ht="15" customHeight="1" x14ac:dyDescent="0.25">
      <c r="A450" s="2">
        <v>34</v>
      </c>
      <c r="B450" s="2" t="s">
        <v>3378</v>
      </c>
      <c r="C450" s="2">
        <v>1810</v>
      </c>
      <c r="D450" s="2" t="s">
        <v>3398</v>
      </c>
      <c r="I450">
        <f t="shared" si="14"/>
        <v>0</v>
      </c>
      <c r="J450">
        <f t="shared" si="15"/>
        <v>0</v>
      </c>
    </row>
    <row r="451" spans="1:10" ht="15" customHeight="1" x14ac:dyDescent="0.25">
      <c r="A451" s="2">
        <v>34</v>
      </c>
      <c r="B451" s="2" t="s">
        <v>3378</v>
      </c>
      <c r="C451" s="2">
        <v>1823</v>
      </c>
      <c r="D451" s="2" t="s">
        <v>3399</v>
      </c>
      <c r="I451">
        <f t="shared" ref="I451:I514" si="16">IF(B451=$M$2,1,0)</f>
        <v>0</v>
      </c>
      <c r="J451">
        <f t="shared" si="15"/>
        <v>0</v>
      </c>
    </row>
    <row r="452" spans="1:10" ht="15" customHeight="1" x14ac:dyDescent="0.25">
      <c r="A452" s="2">
        <v>34</v>
      </c>
      <c r="B452" s="2" t="s">
        <v>3378</v>
      </c>
      <c r="C452" s="2">
        <v>1835</v>
      </c>
      <c r="D452" s="2" t="s">
        <v>3400</v>
      </c>
      <c r="I452">
        <f t="shared" si="16"/>
        <v>0</v>
      </c>
      <c r="J452">
        <f t="shared" ref="J452:J515" si="17">IF(I452=0,0,J451+1)</f>
        <v>0</v>
      </c>
    </row>
    <row r="453" spans="1:10" ht="15" customHeight="1" x14ac:dyDescent="0.25">
      <c r="A453" s="2">
        <v>34</v>
      </c>
      <c r="B453" s="2" t="s">
        <v>3378</v>
      </c>
      <c r="C453" s="2">
        <v>1852</v>
      </c>
      <c r="D453" s="2" t="s">
        <v>3401</v>
      </c>
      <c r="I453">
        <f t="shared" si="16"/>
        <v>0</v>
      </c>
      <c r="J453">
        <f t="shared" si="17"/>
        <v>0</v>
      </c>
    </row>
    <row r="454" spans="1:10" ht="15" customHeight="1" x14ac:dyDescent="0.25">
      <c r="A454" s="2">
        <v>34</v>
      </c>
      <c r="B454" s="2" t="s">
        <v>3378</v>
      </c>
      <c r="C454" s="2">
        <v>1886</v>
      </c>
      <c r="D454" s="2" t="s">
        <v>3402</v>
      </c>
      <c r="I454">
        <f t="shared" si="16"/>
        <v>0</v>
      </c>
      <c r="J454">
        <f t="shared" si="17"/>
        <v>0</v>
      </c>
    </row>
    <row r="455" spans="1:10" ht="15" customHeight="1" x14ac:dyDescent="0.25">
      <c r="A455" s="2">
        <v>34</v>
      </c>
      <c r="B455" s="2" t="s">
        <v>3378</v>
      </c>
      <c r="C455" s="2">
        <v>2003</v>
      </c>
      <c r="D455" s="2" t="s">
        <v>3403</v>
      </c>
      <c r="I455">
        <f t="shared" si="16"/>
        <v>0</v>
      </c>
      <c r="J455">
        <f t="shared" si="17"/>
        <v>0</v>
      </c>
    </row>
    <row r="456" spans="1:10" ht="15" customHeight="1" x14ac:dyDescent="0.25">
      <c r="A456" s="2">
        <v>34</v>
      </c>
      <c r="B456" s="2" t="s">
        <v>3378</v>
      </c>
      <c r="C456" s="2">
        <v>2004</v>
      </c>
      <c r="D456" s="2" t="s">
        <v>3404</v>
      </c>
      <c r="I456">
        <f t="shared" si="16"/>
        <v>0</v>
      </c>
      <c r="J456">
        <f t="shared" si="17"/>
        <v>0</v>
      </c>
    </row>
    <row r="457" spans="1:10" ht="15" customHeight="1" x14ac:dyDescent="0.25">
      <c r="A457" s="2">
        <v>34</v>
      </c>
      <c r="B457" s="2" t="s">
        <v>3378</v>
      </c>
      <c r="C457" s="2">
        <v>2005</v>
      </c>
      <c r="D457" s="2" t="s">
        <v>3405</v>
      </c>
      <c r="I457">
        <f t="shared" si="16"/>
        <v>0</v>
      </c>
      <c r="J457">
        <f t="shared" si="17"/>
        <v>0</v>
      </c>
    </row>
    <row r="458" spans="1:10" ht="15" customHeight="1" x14ac:dyDescent="0.25">
      <c r="A458" s="2">
        <v>34</v>
      </c>
      <c r="B458" s="2" t="s">
        <v>3378</v>
      </c>
      <c r="C458" s="2">
        <v>2010</v>
      </c>
      <c r="D458" s="2" t="s">
        <v>3406</v>
      </c>
      <c r="I458">
        <f t="shared" si="16"/>
        <v>0</v>
      </c>
      <c r="J458">
        <f t="shared" si="17"/>
        <v>0</v>
      </c>
    </row>
    <row r="459" spans="1:10" ht="15" customHeight="1" x14ac:dyDescent="0.25">
      <c r="A459" s="2">
        <v>34</v>
      </c>
      <c r="B459" s="2" t="s">
        <v>3378</v>
      </c>
      <c r="C459" s="2">
        <v>2012</v>
      </c>
      <c r="D459" s="2" t="s">
        <v>3407</v>
      </c>
      <c r="I459">
        <f t="shared" si="16"/>
        <v>0</v>
      </c>
      <c r="J459">
        <f t="shared" si="17"/>
        <v>0</v>
      </c>
    </row>
    <row r="460" spans="1:10" ht="15" customHeight="1" x14ac:dyDescent="0.25">
      <c r="A460" s="2">
        <v>34</v>
      </c>
      <c r="B460" s="2" t="s">
        <v>3378</v>
      </c>
      <c r="C460" s="2">
        <v>2014</v>
      </c>
      <c r="D460" s="2" t="s">
        <v>3408</v>
      </c>
      <c r="I460">
        <f t="shared" si="16"/>
        <v>0</v>
      </c>
      <c r="J460">
        <f t="shared" si="17"/>
        <v>0</v>
      </c>
    </row>
    <row r="461" spans="1:10" ht="15" customHeight="1" x14ac:dyDescent="0.25">
      <c r="A461" s="2">
        <v>34</v>
      </c>
      <c r="B461" s="2" t="s">
        <v>3378</v>
      </c>
      <c r="C461" s="2">
        <v>2015</v>
      </c>
      <c r="D461" s="2" t="s">
        <v>3409</v>
      </c>
      <c r="I461">
        <f t="shared" si="16"/>
        <v>0</v>
      </c>
      <c r="J461">
        <f t="shared" si="17"/>
        <v>0</v>
      </c>
    </row>
    <row r="462" spans="1:10" ht="15" customHeight="1" x14ac:dyDescent="0.25">
      <c r="A462" s="2">
        <v>34</v>
      </c>
      <c r="B462" s="2" t="s">
        <v>3378</v>
      </c>
      <c r="C462" s="2">
        <v>2016</v>
      </c>
      <c r="D462" s="2" t="s">
        <v>3410</v>
      </c>
      <c r="I462">
        <f t="shared" si="16"/>
        <v>0</v>
      </c>
      <c r="J462">
        <f t="shared" si="17"/>
        <v>0</v>
      </c>
    </row>
    <row r="463" spans="1:10" ht="15" customHeight="1" x14ac:dyDescent="0.25">
      <c r="A463" s="2">
        <v>34</v>
      </c>
      <c r="B463" s="2" t="s">
        <v>3378</v>
      </c>
      <c r="C463" s="2">
        <v>2048</v>
      </c>
      <c r="D463" s="2" t="s">
        <v>3411</v>
      </c>
      <c r="I463">
        <f t="shared" si="16"/>
        <v>0</v>
      </c>
      <c r="J463">
        <f t="shared" si="17"/>
        <v>0</v>
      </c>
    </row>
    <row r="464" spans="1:10" ht="15" customHeight="1" x14ac:dyDescent="0.25">
      <c r="A464" s="2">
        <v>34</v>
      </c>
      <c r="B464" s="2" t="s">
        <v>3378</v>
      </c>
      <c r="C464" s="2">
        <v>2049</v>
      </c>
      <c r="D464" s="2" t="s">
        <v>3412</v>
      </c>
      <c r="I464">
        <f t="shared" si="16"/>
        <v>0</v>
      </c>
      <c r="J464">
        <f t="shared" si="17"/>
        <v>0</v>
      </c>
    </row>
    <row r="465" spans="1:10" ht="15" customHeight="1" x14ac:dyDescent="0.25">
      <c r="A465" s="2">
        <v>34</v>
      </c>
      <c r="B465" s="2" t="s">
        <v>3378</v>
      </c>
      <c r="C465" s="2">
        <v>2050</v>
      </c>
      <c r="D465" s="2" t="s">
        <v>3413</v>
      </c>
      <c r="I465">
        <f t="shared" si="16"/>
        <v>0</v>
      </c>
      <c r="J465">
        <f t="shared" si="17"/>
        <v>0</v>
      </c>
    </row>
    <row r="466" spans="1:10" ht="15" customHeight="1" x14ac:dyDescent="0.25">
      <c r="A466" s="2">
        <v>34</v>
      </c>
      <c r="B466" s="2" t="s">
        <v>3378</v>
      </c>
      <c r="C466" s="2">
        <v>2051</v>
      </c>
      <c r="D466" s="2" t="s">
        <v>3414</v>
      </c>
      <c r="I466">
        <f t="shared" si="16"/>
        <v>0</v>
      </c>
      <c r="J466">
        <f t="shared" si="17"/>
        <v>0</v>
      </c>
    </row>
    <row r="467" spans="1:10" ht="15" customHeight="1" x14ac:dyDescent="0.25">
      <c r="A467" s="2">
        <v>34</v>
      </c>
      <c r="B467" s="2" t="s">
        <v>3378</v>
      </c>
      <c r="C467" s="2">
        <v>2052</v>
      </c>
      <c r="D467" s="2" t="s">
        <v>3415</v>
      </c>
      <c r="I467">
        <f t="shared" si="16"/>
        <v>0</v>
      </c>
      <c r="J467">
        <f t="shared" si="17"/>
        <v>0</v>
      </c>
    </row>
    <row r="468" spans="1:10" ht="15" customHeight="1" x14ac:dyDescent="0.25">
      <c r="A468" s="2">
        <v>34</v>
      </c>
      <c r="B468" s="2" t="s">
        <v>3378</v>
      </c>
      <c r="C468" s="2">
        <v>2053</v>
      </c>
      <c r="D468" s="2" t="s">
        <v>3416</v>
      </c>
      <c r="I468">
        <f t="shared" si="16"/>
        <v>0</v>
      </c>
      <c r="J468">
        <f t="shared" si="17"/>
        <v>0</v>
      </c>
    </row>
    <row r="469" spans="1:10" ht="15" customHeight="1" x14ac:dyDescent="0.25">
      <c r="A469" s="2">
        <v>34</v>
      </c>
      <c r="B469" s="2" t="s">
        <v>3378</v>
      </c>
      <c r="C469" s="2">
        <v>2054</v>
      </c>
      <c r="D469" s="2" t="s">
        <v>3417</v>
      </c>
      <c r="I469">
        <f t="shared" si="16"/>
        <v>0</v>
      </c>
      <c r="J469">
        <f t="shared" si="17"/>
        <v>0</v>
      </c>
    </row>
    <row r="470" spans="1:10" ht="15" customHeight="1" x14ac:dyDescent="0.25">
      <c r="A470" s="2">
        <v>34</v>
      </c>
      <c r="B470" s="2" t="s">
        <v>3378</v>
      </c>
      <c r="C470" s="2">
        <v>2055</v>
      </c>
      <c r="D470" s="2" t="s">
        <v>3418</v>
      </c>
      <c r="I470">
        <f t="shared" si="16"/>
        <v>0</v>
      </c>
      <c r="J470">
        <f t="shared" si="17"/>
        <v>0</v>
      </c>
    </row>
    <row r="471" spans="1:10" ht="15" customHeight="1" x14ac:dyDescent="0.25">
      <c r="A471" s="2">
        <v>35</v>
      </c>
      <c r="B471" s="2" t="s">
        <v>3419</v>
      </c>
      <c r="C471" s="2">
        <v>1128</v>
      </c>
      <c r="D471" s="2" t="s">
        <v>3420</v>
      </c>
      <c r="I471">
        <f t="shared" si="16"/>
        <v>0</v>
      </c>
      <c r="J471">
        <f t="shared" si="17"/>
        <v>0</v>
      </c>
    </row>
    <row r="472" spans="1:10" ht="15" customHeight="1" x14ac:dyDescent="0.25">
      <c r="A472" s="2">
        <v>35</v>
      </c>
      <c r="B472" s="2" t="s">
        <v>3419</v>
      </c>
      <c r="C472" s="2">
        <v>1178</v>
      </c>
      <c r="D472" s="2" t="s">
        <v>3421</v>
      </c>
      <c r="I472">
        <f t="shared" si="16"/>
        <v>0</v>
      </c>
      <c r="J472">
        <f t="shared" si="17"/>
        <v>0</v>
      </c>
    </row>
    <row r="473" spans="1:10" ht="15" customHeight="1" x14ac:dyDescent="0.25">
      <c r="A473" s="2">
        <v>35</v>
      </c>
      <c r="B473" s="2" t="s">
        <v>3419</v>
      </c>
      <c r="C473" s="2">
        <v>1181</v>
      </c>
      <c r="D473" s="2" t="s">
        <v>3422</v>
      </c>
      <c r="I473">
        <f t="shared" si="16"/>
        <v>0</v>
      </c>
      <c r="J473">
        <f t="shared" si="17"/>
        <v>0</v>
      </c>
    </row>
    <row r="474" spans="1:10" ht="15" customHeight="1" x14ac:dyDescent="0.25">
      <c r="A474" s="2">
        <v>35</v>
      </c>
      <c r="B474" s="2" t="s">
        <v>3419</v>
      </c>
      <c r="C474" s="2">
        <v>1203</v>
      </c>
      <c r="D474" s="2" t="s">
        <v>3423</v>
      </c>
      <c r="I474">
        <f t="shared" si="16"/>
        <v>0</v>
      </c>
      <c r="J474">
        <f t="shared" si="17"/>
        <v>0</v>
      </c>
    </row>
    <row r="475" spans="1:10" ht="15" customHeight="1" x14ac:dyDescent="0.25">
      <c r="A475" s="2">
        <v>35</v>
      </c>
      <c r="B475" s="2" t="s">
        <v>3419</v>
      </c>
      <c r="C475" s="2">
        <v>1251</v>
      </c>
      <c r="D475" s="2" t="s">
        <v>3424</v>
      </c>
      <c r="I475">
        <f t="shared" si="16"/>
        <v>0</v>
      </c>
      <c r="J475">
        <f t="shared" si="17"/>
        <v>0</v>
      </c>
    </row>
    <row r="476" spans="1:10" ht="15" customHeight="1" x14ac:dyDescent="0.25">
      <c r="A476" s="2">
        <v>35</v>
      </c>
      <c r="B476" s="2" t="s">
        <v>3419</v>
      </c>
      <c r="C476" s="2">
        <v>1280</v>
      </c>
      <c r="D476" s="2" t="s">
        <v>3425</v>
      </c>
      <c r="I476">
        <f t="shared" si="16"/>
        <v>0</v>
      </c>
      <c r="J476">
        <f t="shared" si="17"/>
        <v>0</v>
      </c>
    </row>
    <row r="477" spans="1:10" ht="15" customHeight="1" x14ac:dyDescent="0.25">
      <c r="A477" s="2">
        <v>35</v>
      </c>
      <c r="B477" s="2" t="s">
        <v>3419</v>
      </c>
      <c r="C477" s="2">
        <v>1334</v>
      </c>
      <c r="D477" s="2" t="s">
        <v>3426</v>
      </c>
      <c r="I477">
        <f t="shared" si="16"/>
        <v>0</v>
      </c>
      <c r="J477">
        <f t="shared" si="17"/>
        <v>0</v>
      </c>
    </row>
    <row r="478" spans="1:10" ht="15" customHeight="1" x14ac:dyDescent="0.25">
      <c r="A478" s="2">
        <v>35</v>
      </c>
      <c r="B478" s="2" t="s">
        <v>3419</v>
      </c>
      <c r="C478" s="2">
        <v>1432</v>
      </c>
      <c r="D478" s="2" t="s">
        <v>3427</v>
      </c>
      <c r="I478">
        <f t="shared" si="16"/>
        <v>0</v>
      </c>
      <c r="J478">
        <f t="shared" si="17"/>
        <v>0</v>
      </c>
    </row>
    <row r="479" spans="1:10" ht="15" customHeight="1" x14ac:dyDescent="0.25">
      <c r="A479" s="2">
        <v>35</v>
      </c>
      <c r="B479" s="2" t="s">
        <v>3419</v>
      </c>
      <c r="C479" s="2">
        <v>1448</v>
      </c>
      <c r="D479" s="2" t="s">
        <v>3428</v>
      </c>
      <c r="I479">
        <f t="shared" si="16"/>
        <v>0</v>
      </c>
      <c r="J479">
        <f t="shared" si="17"/>
        <v>0</v>
      </c>
    </row>
    <row r="480" spans="1:10" ht="15" customHeight="1" x14ac:dyDescent="0.25">
      <c r="A480" s="2">
        <v>35</v>
      </c>
      <c r="B480" s="2" t="s">
        <v>3419</v>
      </c>
      <c r="C480" s="2">
        <v>1461</v>
      </c>
      <c r="D480" s="2" t="s">
        <v>3429</v>
      </c>
      <c r="I480">
        <f t="shared" si="16"/>
        <v>0</v>
      </c>
      <c r="J480">
        <f t="shared" si="17"/>
        <v>0</v>
      </c>
    </row>
    <row r="481" spans="1:10" ht="15" customHeight="1" x14ac:dyDescent="0.25">
      <c r="A481" s="2">
        <v>35</v>
      </c>
      <c r="B481" s="2" t="s">
        <v>3419</v>
      </c>
      <c r="C481" s="2">
        <v>1467</v>
      </c>
      <c r="D481" s="2" t="s">
        <v>3430</v>
      </c>
      <c r="I481">
        <f t="shared" si="16"/>
        <v>0</v>
      </c>
      <c r="J481">
        <f t="shared" si="17"/>
        <v>0</v>
      </c>
    </row>
    <row r="482" spans="1:10" ht="15" customHeight="1" x14ac:dyDescent="0.25">
      <c r="A482" s="2">
        <v>35</v>
      </c>
      <c r="B482" s="2" t="s">
        <v>3419</v>
      </c>
      <c r="C482" s="2">
        <v>1477</v>
      </c>
      <c r="D482" s="2" t="s">
        <v>3431</v>
      </c>
      <c r="I482">
        <f t="shared" si="16"/>
        <v>0</v>
      </c>
      <c r="J482">
        <f t="shared" si="17"/>
        <v>0</v>
      </c>
    </row>
    <row r="483" spans="1:10" ht="15" customHeight="1" x14ac:dyDescent="0.25">
      <c r="A483" s="2">
        <v>35</v>
      </c>
      <c r="B483" s="2" t="s">
        <v>3419</v>
      </c>
      <c r="C483" s="2">
        <v>1521</v>
      </c>
      <c r="D483" s="2" t="s">
        <v>3432</v>
      </c>
      <c r="I483">
        <f t="shared" si="16"/>
        <v>0</v>
      </c>
      <c r="J483">
        <f t="shared" si="17"/>
        <v>0</v>
      </c>
    </row>
    <row r="484" spans="1:10" ht="15" customHeight="1" x14ac:dyDescent="0.25">
      <c r="A484" s="2">
        <v>35</v>
      </c>
      <c r="B484" s="2" t="s">
        <v>3419</v>
      </c>
      <c r="C484" s="2">
        <v>1563</v>
      </c>
      <c r="D484" s="2" t="s">
        <v>3433</v>
      </c>
      <c r="I484">
        <f t="shared" si="16"/>
        <v>0</v>
      </c>
      <c r="J484">
        <f t="shared" si="17"/>
        <v>0</v>
      </c>
    </row>
    <row r="485" spans="1:10" ht="15" customHeight="1" x14ac:dyDescent="0.25">
      <c r="A485" s="2">
        <v>35</v>
      </c>
      <c r="B485" s="2" t="s">
        <v>3419</v>
      </c>
      <c r="C485" s="2">
        <v>1611</v>
      </c>
      <c r="D485" s="2" t="s">
        <v>3434</v>
      </c>
      <c r="I485">
        <f t="shared" si="16"/>
        <v>0</v>
      </c>
      <c r="J485">
        <f t="shared" si="17"/>
        <v>0</v>
      </c>
    </row>
    <row r="486" spans="1:10" ht="15" customHeight="1" x14ac:dyDescent="0.25">
      <c r="A486" s="2">
        <v>35</v>
      </c>
      <c r="B486" s="2" t="s">
        <v>3419</v>
      </c>
      <c r="C486" s="2">
        <v>1612</v>
      </c>
      <c r="D486" s="2" t="s">
        <v>3435</v>
      </c>
      <c r="I486">
        <f t="shared" si="16"/>
        <v>0</v>
      </c>
      <c r="J486">
        <f t="shared" si="17"/>
        <v>0</v>
      </c>
    </row>
    <row r="487" spans="1:10" ht="15" customHeight="1" x14ac:dyDescent="0.25">
      <c r="A487" s="2">
        <v>35</v>
      </c>
      <c r="B487" s="2" t="s">
        <v>3419</v>
      </c>
      <c r="C487" s="2">
        <v>1677</v>
      </c>
      <c r="D487" s="2" t="s">
        <v>3436</v>
      </c>
      <c r="I487">
        <f t="shared" si="16"/>
        <v>0</v>
      </c>
      <c r="J487">
        <f t="shared" si="17"/>
        <v>0</v>
      </c>
    </row>
    <row r="488" spans="1:10" ht="15" customHeight="1" x14ac:dyDescent="0.25">
      <c r="A488" s="2">
        <v>35</v>
      </c>
      <c r="B488" s="2" t="s">
        <v>3419</v>
      </c>
      <c r="C488" s="2">
        <v>1682</v>
      </c>
      <c r="D488" s="2" t="s">
        <v>3437</v>
      </c>
      <c r="I488">
        <f t="shared" si="16"/>
        <v>0</v>
      </c>
      <c r="J488">
        <f t="shared" si="17"/>
        <v>0</v>
      </c>
    </row>
    <row r="489" spans="1:10" ht="15" customHeight="1" x14ac:dyDescent="0.25">
      <c r="A489" s="2">
        <v>35</v>
      </c>
      <c r="B489" s="2" t="s">
        <v>3419</v>
      </c>
      <c r="C489" s="2">
        <v>1703</v>
      </c>
      <c r="D489" s="2" t="s">
        <v>3438</v>
      </c>
      <c r="I489">
        <f t="shared" si="16"/>
        <v>0</v>
      </c>
      <c r="J489">
        <f t="shared" si="17"/>
        <v>0</v>
      </c>
    </row>
    <row r="490" spans="1:10" ht="15" customHeight="1" x14ac:dyDescent="0.25">
      <c r="A490" s="2">
        <v>35</v>
      </c>
      <c r="B490" s="2" t="s">
        <v>3419</v>
      </c>
      <c r="C490" s="2">
        <v>1776</v>
      </c>
      <c r="D490" s="2" t="s">
        <v>3439</v>
      </c>
      <c r="I490">
        <f t="shared" si="16"/>
        <v>0</v>
      </c>
      <c r="J490">
        <f t="shared" si="17"/>
        <v>0</v>
      </c>
    </row>
    <row r="491" spans="1:10" ht="15" customHeight="1" x14ac:dyDescent="0.25">
      <c r="A491" s="2">
        <v>35</v>
      </c>
      <c r="B491" s="2" t="s">
        <v>3419</v>
      </c>
      <c r="C491" s="2">
        <v>1780</v>
      </c>
      <c r="D491" s="2" t="s">
        <v>3440</v>
      </c>
      <c r="I491">
        <f t="shared" si="16"/>
        <v>0</v>
      </c>
      <c r="J491">
        <f t="shared" si="17"/>
        <v>0</v>
      </c>
    </row>
    <row r="492" spans="1:10" ht="15" customHeight="1" x14ac:dyDescent="0.25">
      <c r="A492" s="2">
        <v>35</v>
      </c>
      <c r="B492" s="2" t="s">
        <v>3419</v>
      </c>
      <c r="C492" s="2">
        <v>1819</v>
      </c>
      <c r="D492" s="2" t="s">
        <v>3441</v>
      </c>
      <c r="I492">
        <f t="shared" si="16"/>
        <v>0</v>
      </c>
      <c r="J492">
        <f t="shared" si="17"/>
        <v>0</v>
      </c>
    </row>
    <row r="493" spans="1:10" ht="15" customHeight="1" x14ac:dyDescent="0.25">
      <c r="A493" s="2">
        <v>35</v>
      </c>
      <c r="B493" s="2" t="s">
        <v>3419</v>
      </c>
      <c r="C493" s="2">
        <v>1826</v>
      </c>
      <c r="D493" s="2" t="s">
        <v>3442</v>
      </c>
      <c r="I493">
        <f t="shared" si="16"/>
        <v>0</v>
      </c>
      <c r="J493">
        <f t="shared" si="17"/>
        <v>0</v>
      </c>
    </row>
    <row r="494" spans="1:10" ht="15" customHeight="1" x14ac:dyDescent="0.25">
      <c r="A494" s="2">
        <v>35</v>
      </c>
      <c r="B494" s="2" t="s">
        <v>3419</v>
      </c>
      <c r="C494" s="2">
        <v>2006</v>
      </c>
      <c r="D494" s="2" t="s">
        <v>3443</v>
      </c>
      <c r="I494">
        <f t="shared" si="16"/>
        <v>0</v>
      </c>
      <c r="J494">
        <f t="shared" si="17"/>
        <v>0</v>
      </c>
    </row>
    <row r="495" spans="1:10" ht="15" customHeight="1" x14ac:dyDescent="0.25">
      <c r="A495" s="2">
        <v>35</v>
      </c>
      <c r="B495" s="2" t="s">
        <v>3419</v>
      </c>
      <c r="C495" s="2">
        <v>2007</v>
      </c>
      <c r="D495" s="2" t="s">
        <v>3444</v>
      </c>
      <c r="I495">
        <f t="shared" si="16"/>
        <v>0</v>
      </c>
      <c r="J495">
        <f t="shared" si="17"/>
        <v>0</v>
      </c>
    </row>
    <row r="496" spans="1:10" ht="15" customHeight="1" x14ac:dyDescent="0.25">
      <c r="A496" s="2">
        <v>35</v>
      </c>
      <c r="B496" s="2" t="s">
        <v>3419</v>
      </c>
      <c r="C496" s="2">
        <v>2009</v>
      </c>
      <c r="D496" s="2" t="s">
        <v>3445</v>
      </c>
      <c r="I496">
        <f t="shared" si="16"/>
        <v>0</v>
      </c>
      <c r="J496">
        <f t="shared" si="17"/>
        <v>0</v>
      </c>
    </row>
    <row r="497" spans="1:10" ht="15" customHeight="1" x14ac:dyDescent="0.25">
      <c r="A497" s="2">
        <v>35</v>
      </c>
      <c r="B497" s="2" t="s">
        <v>3419</v>
      </c>
      <c r="C497" s="2">
        <v>2013</v>
      </c>
      <c r="D497" s="2" t="s">
        <v>3446</v>
      </c>
      <c r="I497">
        <f t="shared" si="16"/>
        <v>0</v>
      </c>
      <c r="J497">
        <f t="shared" si="17"/>
        <v>0</v>
      </c>
    </row>
    <row r="498" spans="1:10" ht="15" customHeight="1" x14ac:dyDescent="0.25">
      <c r="A498" s="2">
        <v>35</v>
      </c>
      <c r="B498" s="2" t="s">
        <v>3419</v>
      </c>
      <c r="C498" s="2">
        <v>2018</v>
      </c>
      <c r="D498" s="2" t="s">
        <v>3447</v>
      </c>
      <c r="I498">
        <f t="shared" si="16"/>
        <v>0</v>
      </c>
      <c r="J498">
        <f t="shared" si="17"/>
        <v>0</v>
      </c>
    </row>
    <row r="499" spans="1:10" ht="15" customHeight="1" x14ac:dyDescent="0.25">
      <c r="A499" s="2">
        <v>35</v>
      </c>
      <c r="B499" s="2" t="s">
        <v>3419</v>
      </c>
      <c r="C499" s="2">
        <v>2056</v>
      </c>
      <c r="D499" s="2" t="s">
        <v>3448</v>
      </c>
      <c r="I499">
        <f t="shared" si="16"/>
        <v>0</v>
      </c>
      <c r="J499">
        <f t="shared" si="17"/>
        <v>0</v>
      </c>
    </row>
    <row r="500" spans="1:10" ht="15" customHeight="1" x14ac:dyDescent="0.25">
      <c r="A500" s="2">
        <v>35</v>
      </c>
      <c r="B500" s="2" t="s">
        <v>3419</v>
      </c>
      <c r="C500" s="2">
        <v>2057</v>
      </c>
      <c r="D500" s="2" t="s">
        <v>3449</v>
      </c>
      <c r="I500">
        <f t="shared" si="16"/>
        <v>0</v>
      </c>
      <c r="J500">
        <f t="shared" si="17"/>
        <v>0</v>
      </c>
    </row>
    <row r="501" spans="1:10" ht="15" customHeight="1" x14ac:dyDescent="0.25">
      <c r="A501" s="2">
        <v>36</v>
      </c>
      <c r="B501" s="2" t="s">
        <v>3450</v>
      </c>
      <c r="C501" s="2">
        <v>1149</v>
      </c>
      <c r="D501" s="2" t="s">
        <v>3451</v>
      </c>
      <c r="I501">
        <f t="shared" si="16"/>
        <v>0</v>
      </c>
      <c r="J501">
        <f t="shared" si="17"/>
        <v>0</v>
      </c>
    </row>
    <row r="502" spans="1:10" ht="15" customHeight="1" x14ac:dyDescent="0.25">
      <c r="A502" s="2">
        <v>36</v>
      </c>
      <c r="B502" s="2" t="s">
        <v>3450</v>
      </c>
      <c r="C502" s="2">
        <v>1279</v>
      </c>
      <c r="D502" s="2" t="s">
        <v>3452</v>
      </c>
      <c r="I502">
        <f t="shared" si="16"/>
        <v>0</v>
      </c>
      <c r="J502">
        <f t="shared" si="17"/>
        <v>0</v>
      </c>
    </row>
    <row r="503" spans="1:10" ht="15" customHeight="1" x14ac:dyDescent="0.25">
      <c r="A503" s="2">
        <v>36</v>
      </c>
      <c r="B503" s="2" t="s">
        <v>3450</v>
      </c>
      <c r="C503" s="2">
        <v>1424</v>
      </c>
      <c r="D503" s="2" t="s">
        <v>3453</v>
      </c>
      <c r="I503">
        <f t="shared" si="16"/>
        <v>0</v>
      </c>
      <c r="J503">
        <f t="shared" si="17"/>
        <v>0</v>
      </c>
    </row>
    <row r="504" spans="1:10" ht="15" customHeight="1" x14ac:dyDescent="0.25">
      <c r="A504" s="2">
        <v>36</v>
      </c>
      <c r="B504" s="2" t="s">
        <v>3450</v>
      </c>
      <c r="C504" s="2">
        <v>1447</v>
      </c>
      <c r="D504" s="2" t="s">
        <v>3454</v>
      </c>
      <c r="I504">
        <f t="shared" si="16"/>
        <v>0</v>
      </c>
      <c r="J504">
        <f t="shared" si="17"/>
        <v>0</v>
      </c>
    </row>
    <row r="505" spans="1:10" ht="15" customHeight="1" x14ac:dyDescent="0.25">
      <c r="A505" s="2">
        <v>36</v>
      </c>
      <c r="B505" s="2" t="s">
        <v>3450</v>
      </c>
      <c r="C505" s="2">
        <v>1601</v>
      </c>
      <c r="D505" s="2" t="s">
        <v>3455</v>
      </c>
      <c r="I505">
        <f t="shared" si="16"/>
        <v>0</v>
      </c>
      <c r="J505">
        <f t="shared" si="17"/>
        <v>0</v>
      </c>
    </row>
    <row r="506" spans="1:10" ht="15" customHeight="1" x14ac:dyDescent="0.25">
      <c r="A506" s="2">
        <v>36</v>
      </c>
      <c r="B506" s="2" t="s">
        <v>3450</v>
      </c>
      <c r="C506" s="2">
        <v>1614</v>
      </c>
      <c r="D506" s="2" t="s">
        <v>3456</v>
      </c>
      <c r="I506">
        <f t="shared" si="16"/>
        <v>0</v>
      </c>
      <c r="J506">
        <f t="shared" si="17"/>
        <v>0</v>
      </c>
    </row>
    <row r="507" spans="1:10" ht="15" customHeight="1" x14ac:dyDescent="0.25">
      <c r="A507" s="2">
        <v>36</v>
      </c>
      <c r="B507" s="2" t="s">
        <v>3450</v>
      </c>
      <c r="C507" s="2">
        <v>1645</v>
      </c>
      <c r="D507" s="2" t="s">
        <v>3457</v>
      </c>
      <c r="I507">
        <f t="shared" si="16"/>
        <v>0</v>
      </c>
      <c r="J507">
        <f t="shared" si="17"/>
        <v>0</v>
      </c>
    </row>
    <row r="508" spans="1:10" ht="15" customHeight="1" x14ac:dyDescent="0.25">
      <c r="A508" s="2">
        <v>36</v>
      </c>
      <c r="B508" s="2" t="s">
        <v>3450</v>
      </c>
      <c r="C508" s="2">
        <v>1756</v>
      </c>
      <c r="D508" s="2" t="s">
        <v>3458</v>
      </c>
      <c r="I508">
        <f t="shared" si="16"/>
        <v>0</v>
      </c>
      <c r="J508">
        <f t="shared" si="17"/>
        <v>0</v>
      </c>
    </row>
    <row r="509" spans="1:10" ht="15" customHeight="1" x14ac:dyDescent="0.25">
      <c r="A509" s="2">
        <v>37</v>
      </c>
      <c r="B509" s="2" t="s">
        <v>3459</v>
      </c>
      <c r="C509" s="2">
        <v>1101</v>
      </c>
      <c r="D509" s="2" t="s">
        <v>3460</v>
      </c>
      <c r="I509">
        <f t="shared" si="16"/>
        <v>0</v>
      </c>
      <c r="J509">
        <f t="shared" si="17"/>
        <v>0</v>
      </c>
    </row>
    <row r="510" spans="1:10" ht="15" customHeight="1" x14ac:dyDescent="0.25">
      <c r="A510" s="2">
        <v>37</v>
      </c>
      <c r="B510" s="2" t="s">
        <v>3459</v>
      </c>
      <c r="C510" s="2">
        <v>1140</v>
      </c>
      <c r="D510" s="2" t="s">
        <v>3461</v>
      </c>
      <c r="I510">
        <f t="shared" si="16"/>
        <v>0</v>
      </c>
      <c r="J510">
        <f t="shared" si="17"/>
        <v>0</v>
      </c>
    </row>
    <row r="511" spans="1:10" ht="15" customHeight="1" x14ac:dyDescent="0.25">
      <c r="A511" s="2">
        <v>37</v>
      </c>
      <c r="B511" s="2" t="s">
        <v>3459</v>
      </c>
      <c r="C511" s="2">
        <v>1162</v>
      </c>
      <c r="D511" s="2" t="s">
        <v>3462</v>
      </c>
      <c r="I511">
        <f t="shared" si="16"/>
        <v>0</v>
      </c>
      <c r="J511">
        <f t="shared" si="17"/>
        <v>0</v>
      </c>
    </row>
    <row r="512" spans="1:10" ht="15" customHeight="1" x14ac:dyDescent="0.25">
      <c r="A512" s="2">
        <v>37</v>
      </c>
      <c r="B512" s="2" t="s">
        <v>3459</v>
      </c>
      <c r="C512" s="2">
        <v>1208</v>
      </c>
      <c r="D512" s="2" t="s">
        <v>3463</v>
      </c>
      <c r="I512">
        <f t="shared" si="16"/>
        <v>0</v>
      </c>
      <c r="J512">
        <f t="shared" si="17"/>
        <v>0</v>
      </c>
    </row>
    <row r="513" spans="1:10" ht="15" customHeight="1" x14ac:dyDescent="0.25">
      <c r="A513" s="2">
        <v>37</v>
      </c>
      <c r="B513" s="2" t="s">
        <v>3459</v>
      </c>
      <c r="C513" s="2">
        <v>1221</v>
      </c>
      <c r="D513" s="2" t="s">
        <v>3464</v>
      </c>
      <c r="I513">
        <f t="shared" si="16"/>
        <v>0</v>
      </c>
      <c r="J513">
        <f t="shared" si="17"/>
        <v>0</v>
      </c>
    </row>
    <row r="514" spans="1:10" ht="15" customHeight="1" x14ac:dyDescent="0.25">
      <c r="A514" s="2">
        <v>37</v>
      </c>
      <c r="B514" s="2" t="s">
        <v>3459</v>
      </c>
      <c r="C514" s="2">
        <v>1238</v>
      </c>
      <c r="D514" s="2" t="s">
        <v>3465</v>
      </c>
      <c r="I514">
        <f t="shared" si="16"/>
        <v>0</v>
      </c>
      <c r="J514">
        <f t="shared" si="17"/>
        <v>0</v>
      </c>
    </row>
    <row r="515" spans="1:10" ht="15" customHeight="1" x14ac:dyDescent="0.25">
      <c r="A515" s="2">
        <v>37</v>
      </c>
      <c r="B515" s="2" t="s">
        <v>3459</v>
      </c>
      <c r="C515" s="2">
        <v>1264</v>
      </c>
      <c r="D515" s="2" t="s">
        <v>3466</v>
      </c>
      <c r="I515">
        <f t="shared" ref="I515:I578" si="18">IF(B515=$M$2,1,0)</f>
        <v>0</v>
      </c>
      <c r="J515">
        <f t="shared" si="17"/>
        <v>0</v>
      </c>
    </row>
    <row r="516" spans="1:10" ht="15" customHeight="1" x14ac:dyDescent="0.25">
      <c r="A516" s="2">
        <v>37</v>
      </c>
      <c r="B516" s="2" t="s">
        <v>3459</v>
      </c>
      <c r="C516" s="2">
        <v>1277</v>
      </c>
      <c r="D516" s="2" t="s">
        <v>3467</v>
      </c>
      <c r="I516">
        <f t="shared" si="18"/>
        <v>0</v>
      </c>
      <c r="J516">
        <f t="shared" ref="J516:J579" si="19">IF(I516=0,0,J515+1)</f>
        <v>0</v>
      </c>
    </row>
    <row r="517" spans="1:10" ht="15" customHeight="1" x14ac:dyDescent="0.25">
      <c r="A517" s="2">
        <v>37</v>
      </c>
      <c r="B517" s="2" t="s">
        <v>3459</v>
      </c>
      <c r="C517" s="2">
        <v>1410</v>
      </c>
      <c r="D517" s="2" t="s">
        <v>3468</v>
      </c>
      <c r="I517">
        <f t="shared" si="18"/>
        <v>0</v>
      </c>
      <c r="J517">
        <f t="shared" si="19"/>
        <v>0</v>
      </c>
    </row>
    <row r="518" spans="1:10" ht="15" customHeight="1" x14ac:dyDescent="0.25">
      <c r="A518" s="2">
        <v>37</v>
      </c>
      <c r="B518" s="2" t="s">
        <v>3459</v>
      </c>
      <c r="C518" s="2">
        <v>1450</v>
      </c>
      <c r="D518" s="2" t="s">
        <v>3469</v>
      </c>
      <c r="I518">
        <f t="shared" si="18"/>
        <v>0</v>
      </c>
      <c r="J518">
        <f t="shared" si="19"/>
        <v>0</v>
      </c>
    </row>
    <row r="519" spans="1:10" ht="15" customHeight="1" x14ac:dyDescent="0.25">
      <c r="A519" s="2">
        <v>37</v>
      </c>
      <c r="B519" s="2" t="s">
        <v>3459</v>
      </c>
      <c r="C519" s="2">
        <v>1499</v>
      </c>
      <c r="D519" s="2" t="s">
        <v>3470</v>
      </c>
      <c r="I519">
        <f t="shared" si="18"/>
        <v>0</v>
      </c>
      <c r="J519">
        <f t="shared" si="19"/>
        <v>0</v>
      </c>
    </row>
    <row r="520" spans="1:10" ht="15" customHeight="1" x14ac:dyDescent="0.25">
      <c r="A520" s="2">
        <v>37</v>
      </c>
      <c r="B520" s="2" t="s">
        <v>3459</v>
      </c>
      <c r="C520" s="2">
        <v>1666</v>
      </c>
      <c r="D520" s="2" t="s">
        <v>3471</v>
      </c>
      <c r="I520">
        <f t="shared" si="18"/>
        <v>0</v>
      </c>
      <c r="J520">
        <f t="shared" si="19"/>
        <v>0</v>
      </c>
    </row>
    <row r="521" spans="1:10" ht="15" customHeight="1" x14ac:dyDescent="0.25">
      <c r="A521" s="2">
        <v>37</v>
      </c>
      <c r="B521" s="2" t="s">
        <v>3459</v>
      </c>
      <c r="C521" s="2">
        <v>1685</v>
      </c>
      <c r="D521" s="2" t="s">
        <v>3472</v>
      </c>
      <c r="I521">
        <f t="shared" si="18"/>
        <v>0</v>
      </c>
      <c r="J521">
        <f t="shared" si="19"/>
        <v>0</v>
      </c>
    </row>
    <row r="522" spans="1:10" ht="15" customHeight="1" x14ac:dyDescent="0.25">
      <c r="A522" s="2">
        <v>37</v>
      </c>
      <c r="B522" s="2" t="s">
        <v>3459</v>
      </c>
      <c r="C522" s="2">
        <v>1805</v>
      </c>
      <c r="D522" s="2" t="s">
        <v>3473</v>
      </c>
      <c r="I522">
        <f t="shared" si="18"/>
        <v>0</v>
      </c>
      <c r="J522">
        <f t="shared" si="19"/>
        <v>0</v>
      </c>
    </row>
    <row r="523" spans="1:10" ht="15" customHeight="1" x14ac:dyDescent="0.25">
      <c r="A523" s="2">
        <v>37</v>
      </c>
      <c r="B523" s="2" t="s">
        <v>3459</v>
      </c>
      <c r="C523" s="2">
        <v>1836</v>
      </c>
      <c r="D523" s="2" t="s">
        <v>3474</v>
      </c>
      <c r="I523">
        <f t="shared" si="18"/>
        <v>0</v>
      </c>
      <c r="J523">
        <f t="shared" si="19"/>
        <v>0</v>
      </c>
    </row>
    <row r="524" spans="1:10" ht="15" customHeight="1" x14ac:dyDescent="0.25">
      <c r="A524" s="2">
        <v>37</v>
      </c>
      <c r="B524" s="2" t="s">
        <v>3459</v>
      </c>
      <c r="C524" s="2">
        <v>1845</v>
      </c>
      <c r="D524" s="2" t="s">
        <v>3475</v>
      </c>
      <c r="I524">
        <f t="shared" si="18"/>
        <v>0</v>
      </c>
      <c r="J524">
        <f t="shared" si="19"/>
        <v>0</v>
      </c>
    </row>
    <row r="525" spans="1:10" ht="15" customHeight="1" x14ac:dyDescent="0.25">
      <c r="A525" s="2">
        <v>37</v>
      </c>
      <c r="B525" s="2" t="s">
        <v>3459</v>
      </c>
      <c r="C525" s="2">
        <v>1867</v>
      </c>
      <c r="D525" s="2" t="s">
        <v>3476</v>
      </c>
      <c r="I525">
        <f t="shared" si="18"/>
        <v>0</v>
      </c>
      <c r="J525">
        <f t="shared" si="19"/>
        <v>0</v>
      </c>
    </row>
    <row r="526" spans="1:10" ht="15" customHeight="1" x14ac:dyDescent="0.25">
      <c r="A526" s="2">
        <v>37</v>
      </c>
      <c r="B526" s="2" t="s">
        <v>3459</v>
      </c>
      <c r="C526" s="2">
        <v>1915</v>
      </c>
      <c r="D526" s="2" t="s">
        <v>3477</v>
      </c>
      <c r="I526">
        <f t="shared" si="18"/>
        <v>0</v>
      </c>
      <c r="J526">
        <f t="shared" si="19"/>
        <v>0</v>
      </c>
    </row>
    <row r="527" spans="1:10" ht="15" customHeight="1" x14ac:dyDescent="0.25">
      <c r="A527" s="2">
        <v>37</v>
      </c>
      <c r="B527" s="2" t="s">
        <v>3459</v>
      </c>
      <c r="C527" s="2">
        <v>1940</v>
      </c>
      <c r="D527" s="2" t="s">
        <v>3478</v>
      </c>
      <c r="I527">
        <f t="shared" si="18"/>
        <v>0</v>
      </c>
      <c r="J527">
        <f t="shared" si="19"/>
        <v>0</v>
      </c>
    </row>
    <row r="528" spans="1:10" ht="15" customHeight="1" x14ac:dyDescent="0.25">
      <c r="A528" s="2">
        <v>37</v>
      </c>
      <c r="B528" s="2" t="s">
        <v>3459</v>
      </c>
      <c r="C528" s="2">
        <v>1984</v>
      </c>
      <c r="D528" s="2" t="s">
        <v>3479</v>
      </c>
      <c r="I528">
        <f t="shared" si="18"/>
        <v>0</v>
      </c>
      <c r="J528">
        <f t="shared" si="19"/>
        <v>0</v>
      </c>
    </row>
    <row r="529" spans="1:10" ht="15" customHeight="1" x14ac:dyDescent="0.25">
      <c r="A529" s="2">
        <v>38</v>
      </c>
      <c r="B529" s="2" t="s">
        <v>3480</v>
      </c>
      <c r="C529" s="2">
        <v>1218</v>
      </c>
      <c r="D529" s="2" t="s">
        <v>3481</v>
      </c>
      <c r="I529">
        <f t="shared" si="18"/>
        <v>0</v>
      </c>
      <c r="J529">
        <f t="shared" si="19"/>
        <v>0</v>
      </c>
    </row>
    <row r="530" spans="1:10" ht="15" customHeight="1" x14ac:dyDescent="0.25">
      <c r="A530" s="2">
        <v>38</v>
      </c>
      <c r="B530" s="2" t="s">
        <v>3480</v>
      </c>
      <c r="C530" s="2">
        <v>1275</v>
      </c>
      <c r="D530" s="2" t="s">
        <v>3482</v>
      </c>
      <c r="I530">
        <f t="shared" si="18"/>
        <v>0</v>
      </c>
      <c r="J530">
        <f t="shared" si="19"/>
        <v>0</v>
      </c>
    </row>
    <row r="531" spans="1:10" ht="15" customHeight="1" x14ac:dyDescent="0.25">
      <c r="A531" s="2">
        <v>38</v>
      </c>
      <c r="B531" s="2" t="s">
        <v>3480</v>
      </c>
      <c r="C531" s="2">
        <v>1330</v>
      </c>
      <c r="D531" s="2" t="s">
        <v>3483</v>
      </c>
      <c r="I531">
        <f t="shared" si="18"/>
        <v>0</v>
      </c>
      <c r="J531">
        <f t="shared" si="19"/>
        <v>0</v>
      </c>
    </row>
    <row r="532" spans="1:10" ht="15" customHeight="1" x14ac:dyDescent="0.25">
      <c r="A532" s="2">
        <v>38</v>
      </c>
      <c r="B532" s="2" t="s">
        <v>3480</v>
      </c>
      <c r="C532" s="2">
        <v>1409</v>
      </c>
      <c r="D532" s="2" t="s">
        <v>3484</v>
      </c>
      <c r="I532">
        <f t="shared" si="18"/>
        <v>0</v>
      </c>
      <c r="J532">
        <f t="shared" si="19"/>
        <v>0</v>
      </c>
    </row>
    <row r="533" spans="1:10" ht="15" customHeight="1" x14ac:dyDescent="0.25">
      <c r="A533" s="2">
        <v>38</v>
      </c>
      <c r="B533" s="2" t="s">
        <v>3480</v>
      </c>
      <c r="C533" s="2">
        <v>1576</v>
      </c>
      <c r="D533" s="2" t="s">
        <v>3485</v>
      </c>
      <c r="I533">
        <f t="shared" si="18"/>
        <v>0</v>
      </c>
      <c r="J533">
        <f t="shared" si="19"/>
        <v>0</v>
      </c>
    </row>
    <row r="534" spans="1:10" ht="15" customHeight="1" x14ac:dyDescent="0.25">
      <c r="A534" s="2">
        <v>38</v>
      </c>
      <c r="B534" s="2" t="s">
        <v>3480</v>
      </c>
      <c r="C534" s="2">
        <v>1603</v>
      </c>
      <c r="D534" s="2" t="s">
        <v>3486</v>
      </c>
      <c r="I534">
        <f t="shared" si="18"/>
        <v>0</v>
      </c>
      <c r="J534">
        <f t="shared" si="19"/>
        <v>0</v>
      </c>
    </row>
    <row r="535" spans="1:10" ht="15" customHeight="1" x14ac:dyDescent="0.25">
      <c r="A535" s="2">
        <v>38</v>
      </c>
      <c r="B535" s="2" t="s">
        <v>3480</v>
      </c>
      <c r="C535" s="2">
        <v>1605</v>
      </c>
      <c r="D535" s="2" t="s">
        <v>3487</v>
      </c>
      <c r="I535">
        <f t="shared" si="18"/>
        <v>0</v>
      </c>
      <c r="J535">
        <f t="shared" si="19"/>
        <v>0</v>
      </c>
    </row>
    <row r="536" spans="1:10" ht="15" customHeight="1" x14ac:dyDescent="0.25">
      <c r="A536" s="2">
        <v>38</v>
      </c>
      <c r="B536" s="2" t="s">
        <v>3480</v>
      </c>
      <c r="C536" s="2">
        <v>1680</v>
      </c>
      <c r="D536" s="2" t="s">
        <v>3488</v>
      </c>
      <c r="I536">
        <f t="shared" si="18"/>
        <v>0</v>
      </c>
      <c r="J536">
        <f t="shared" si="19"/>
        <v>0</v>
      </c>
    </row>
    <row r="537" spans="1:10" ht="15" customHeight="1" x14ac:dyDescent="0.25">
      <c r="A537" s="2">
        <v>38</v>
      </c>
      <c r="B537" s="2" t="s">
        <v>3480</v>
      </c>
      <c r="C537" s="2">
        <v>1715</v>
      </c>
      <c r="D537" s="2" t="s">
        <v>3489</v>
      </c>
      <c r="I537">
        <f t="shared" si="18"/>
        <v>0</v>
      </c>
      <c r="J537">
        <f t="shared" si="19"/>
        <v>0</v>
      </c>
    </row>
    <row r="538" spans="1:10" ht="15" customHeight="1" x14ac:dyDescent="0.25">
      <c r="A538" s="2">
        <v>38</v>
      </c>
      <c r="B538" s="2" t="s">
        <v>3480</v>
      </c>
      <c r="C538" s="2">
        <v>1727</v>
      </c>
      <c r="D538" s="2" t="s">
        <v>3490</v>
      </c>
      <c r="I538">
        <f t="shared" si="18"/>
        <v>0</v>
      </c>
      <c r="J538">
        <f t="shared" si="19"/>
        <v>0</v>
      </c>
    </row>
    <row r="539" spans="1:10" ht="15" customHeight="1" x14ac:dyDescent="0.25">
      <c r="A539" s="2">
        <v>38</v>
      </c>
      <c r="B539" s="2" t="s">
        <v>3480</v>
      </c>
      <c r="C539" s="2">
        <v>1752</v>
      </c>
      <c r="D539" s="2" t="s">
        <v>3491</v>
      </c>
      <c r="I539">
        <f t="shared" si="18"/>
        <v>0</v>
      </c>
      <c r="J539">
        <f t="shared" si="19"/>
        <v>0</v>
      </c>
    </row>
    <row r="540" spans="1:10" ht="15" customHeight="1" x14ac:dyDescent="0.25">
      <c r="A540" s="2">
        <v>38</v>
      </c>
      <c r="B540" s="2" t="s">
        <v>3480</v>
      </c>
      <c r="C540" s="2">
        <v>1846</v>
      </c>
      <c r="D540" s="2" t="s">
        <v>3492</v>
      </c>
      <c r="I540">
        <f t="shared" si="18"/>
        <v>0</v>
      </c>
      <c r="J540">
        <f t="shared" si="19"/>
        <v>0</v>
      </c>
    </row>
    <row r="541" spans="1:10" ht="15" customHeight="1" x14ac:dyDescent="0.25">
      <c r="A541" s="2">
        <v>38</v>
      </c>
      <c r="B541" s="2" t="s">
        <v>3480</v>
      </c>
      <c r="C541" s="2">
        <v>1863</v>
      </c>
      <c r="D541" s="2" t="s">
        <v>3493</v>
      </c>
      <c r="I541">
        <f t="shared" si="18"/>
        <v>0</v>
      </c>
      <c r="J541">
        <f t="shared" si="19"/>
        <v>0</v>
      </c>
    </row>
    <row r="542" spans="1:10" ht="15" customHeight="1" x14ac:dyDescent="0.25">
      <c r="A542" s="2">
        <v>38</v>
      </c>
      <c r="B542" s="2" t="s">
        <v>3480</v>
      </c>
      <c r="C542" s="2">
        <v>1864</v>
      </c>
      <c r="D542" s="2" t="s">
        <v>3494</v>
      </c>
      <c r="I542">
        <f t="shared" si="18"/>
        <v>0</v>
      </c>
      <c r="J542">
        <f t="shared" si="19"/>
        <v>0</v>
      </c>
    </row>
    <row r="543" spans="1:10" ht="15" customHeight="1" x14ac:dyDescent="0.25">
      <c r="A543" s="2">
        <v>38</v>
      </c>
      <c r="B543" s="2" t="s">
        <v>3480</v>
      </c>
      <c r="C543" s="2">
        <v>1936</v>
      </c>
      <c r="D543" s="2" t="s">
        <v>3495</v>
      </c>
      <c r="I543">
        <f t="shared" si="18"/>
        <v>0</v>
      </c>
      <c r="J543">
        <f t="shared" si="19"/>
        <v>0</v>
      </c>
    </row>
    <row r="544" spans="1:10" ht="15" customHeight="1" x14ac:dyDescent="0.25">
      <c r="A544" s="2">
        <v>38</v>
      </c>
      <c r="B544" s="2" t="s">
        <v>3480</v>
      </c>
      <c r="C544" s="2">
        <v>1978</v>
      </c>
      <c r="D544" s="2" t="s">
        <v>3496</v>
      </c>
      <c r="I544">
        <f t="shared" si="18"/>
        <v>0</v>
      </c>
      <c r="J544">
        <f t="shared" si="19"/>
        <v>0</v>
      </c>
    </row>
    <row r="545" spans="1:10" ht="15" customHeight="1" x14ac:dyDescent="0.25">
      <c r="A545" s="2">
        <v>39</v>
      </c>
      <c r="B545" s="2" t="s">
        <v>3497</v>
      </c>
      <c r="C545" s="2">
        <v>1163</v>
      </c>
      <c r="D545" s="2" t="s">
        <v>3498</v>
      </c>
      <c r="I545">
        <f t="shared" si="18"/>
        <v>0</v>
      </c>
      <c r="J545">
        <f t="shared" si="19"/>
        <v>0</v>
      </c>
    </row>
    <row r="546" spans="1:10" ht="15" customHeight="1" x14ac:dyDescent="0.25">
      <c r="A546" s="2">
        <v>39</v>
      </c>
      <c r="B546" s="2" t="s">
        <v>3497</v>
      </c>
      <c r="C546" s="2">
        <v>1270</v>
      </c>
      <c r="D546" s="2" t="s">
        <v>3499</v>
      </c>
      <c r="I546">
        <f t="shared" si="18"/>
        <v>0</v>
      </c>
      <c r="J546">
        <f t="shared" si="19"/>
        <v>0</v>
      </c>
    </row>
    <row r="547" spans="1:10" ht="15" customHeight="1" x14ac:dyDescent="0.25">
      <c r="A547" s="2">
        <v>39</v>
      </c>
      <c r="B547" s="2" t="s">
        <v>3497</v>
      </c>
      <c r="C547" s="2">
        <v>1471</v>
      </c>
      <c r="D547" s="2" t="s">
        <v>3500</v>
      </c>
      <c r="I547">
        <f t="shared" si="18"/>
        <v>0</v>
      </c>
      <c r="J547">
        <f t="shared" si="19"/>
        <v>0</v>
      </c>
    </row>
    <row r="548" spans="1:10" ht="15" customHeight="1" x14ac:dyDescent="0.25">
      <c r="A548" s="2">
        <v>39</v>
      </c>
      <c r="B548" s="2" t="s">
        <v>3497</v>
      </c>
      <c r="C548" s="2">
        <v>1480</v>
      </c>
      <c r="D548" s="2" t="s">
        <v>3501</v>
      </c>
      <c r="I548">
        <f t="shared" si="18"/>
        <v>0</v>
      </c>
      <c r="J548">
        <f t="shared" si="19"/>
        <v>0</v>
      </c>
    </row>
    <row r="549" spans="1:10" ht="15" customHeight="1" x14ac:dyDescent="0.25">
      <c r="A549" s="2">
        <v>39</v>
      </c>
      <c r="B549" s="2" t="s">
        <v>3497</v>
      </c>
      <c r="C549" s="2">
        <v>1505</v>
      </c>
      <c r="D549" s="2" t="s">
        <v>3502</v>
      </c>
      <c r="I549">
        <f t="shared" si="18"/>
        <v>0</v>
      </c>
      <c r="J549">
        <f t="shared" si="19"/>
        <v>0</v>
      </c>
    </row>
    <row r="550" spans="1:10" ht="15" customHeight="1" x14ac:dyDescent="0.25">
      <c r="A550" s="2">
        <v>39</v>
      </c>
      <c r="B550" s="2" t="s">
        <v>3497</v>
      </c>
      <c r="C550" s="2">
        <v>1572</v>
      </c>
      <c r="D550" s="2" t="s">
        <v>3503</v>
      </c>
      <c r="I550">
        <f t="shared" si="18"/>
        <v>0</v>
      </c>
      <c r="J550">
        <f t="shared" si="19"/>
        <v>0</v>
      </c>
    </row>
    <row r="551" spans="1:10" ht="15" customHeight="1" x14ac:dyDescent="0.25">
      <c r="A551" s="2">
        <v>39</v>
      </c>
      <c r="B551" s="2" t="s">
        <v>3497</v>
      </c>
      <c r="C551" s="2">
        <v>1577</v>
      </c>
      <c r="D551" s="2" t="s">
        <v>3504</v>
      </c>
      <c r="I551">
        <f t="shared" si="18"/>
        <v>0</v>
      </c>
      <c r="J551">
        <f t="shared" si="19"/>
        <v>0</v>
      </c>
    </row>
    <row r="552" spans="1:10" ht="15" customHeight="1" x14ac:dyDescent="0.25">
      <c r="A552" s="2">
        <v>39</v>
      </c>
      <c r="B552" s="2" t="s">
        <v>3497</v>
      </c>
      <c r="C552" s="2">
        <v>1714</v>
      </c>
      <c r="D552" s="2" t="s">
        <v>3505</v>
      </c>
      <c r="I552">
        <f t="shared" si="18"/>
        <v>0</v>
      </c>
      <c r="J552">
        <f t="shared" si="19"/>
        <v>0</v>
      </c>
    </row>
    <row r="553" spans="1:10" ht="15" customHeight="1" x14ac:dyDescent="0.25">
      <c r="A553" s="2">
        <v>40</v>
      </c>
      <c r="B553" s="2" t="s">
        <v>3506</v>
      </c>
      <c r="C553" s="2">
        <v>1254</v>
      </c>
      <c r="D553" s="2" t="s">
        <v>3507</v>
      </c>
      <c r="I553">
        <f t="shared" si="18"/>
        <v>0</v>
      </c>
      <c r="J553">
        <f t="shared" si="19"/>
        <v>0</v>
      </c>
    </row>
    <row r="554" spans="1:10" ht="15" customHeight="1" x14ac:dyDescent="0.25">
      <c r="A554" s="2">
        <v>40</v>
      </c>
      <c r="B554" s="2" t="s">
        <v>3506</v>
      </c>
      <c r="C554" s="2">
        <v>1429</v>
      </c>
      <c r="D554" s="2" t="s">
        <v>3508</v>
      </c>
      <c r="I554">
        <f t="shared" si="18"/>
        <v>0</v>
      </c>
      <c r="J554">
        <f t="shared" si="19"/>
        <v>0</v>
      </c>
    </row>
    <row r="555" spans="1:10" ht="15" customHeight="1" x14ac:dyDescent="0.25">
      <c r="A555" s="2">
        <v>40</v>
      </c>
      <c r="B555" s="2" t="s">
        <v>3506</v>
      </c>
      <c r="C555" s="2">
        <v>1472</v>
      </c>
      <c r="D555" s="2" t="s">
        <v>3509</v>
      </c>
      <c r="I555">
        <f t="shared" si="18"/>
        <v>0</v>
      </c>
      <c r="J555">
        <f t="shared" si="19"/>
        <v>0</v>
      </c>
    </row>
    <row r="556" spans="1:10" ht="15" customHeight="1" x14ac:dyDescent="0.25">
      <c r="A556" s="2">
        <v>40</v>
      </c>
      <c r="B556" s="2" t="s">
        <v>3506</v>
      </c>
      <c r="C556" s="2">
        <v>1529</v>
      </c>
      <c r="D556" s="2" t="s">
        <v>3510</v>
      </c>
      <c r="I556">
        <f t="shared" si="18"/>
        <v>0</v>
      </c>
      <c r="J556">
        <f t="shared" si="19"/>
        <v>0</v>
      </c>
    </row>
    <row r="557" spans="1:10" ht="15" customHeight="1" x14ac:dyDescent="0.25">
      <c r="A557" s="2">
        <v>40</v>
      </c>
      <c r="B557" s="2" t="s">
        <v>3506</v>
      </c>
      <c r="C557" s="2">
        <v>1754</v>
      </c>
      <c r="D557" s="2" t="s">
        <v>3511</v>
      </c>
      <c r="I557">
        <f t="shared" si="18"/>
        <v>0</v>
      </c>
      <c r="J557">
        <f t="shared" si="19"/>
        <v>0</v>
      </c>
    </row>
    <row r="558" spans="1:10" ht="15" customHeight="1" x14ac:dyDescent="0.25">
      <c r="A558" s="2">
        <v>40</v>
      </c>
      <c r="B558" s="2" t="s">
        <v>3506</v>
      </c>
      <c r="C558" s="2">
        <v>1869</v>
      </c>
      <c r="D558" s="2" t="s">
        <v>3512</v>
      </c>
      <c r="I558">
        <f t="shared" si="18"/>
        <v>0</v>
      </c>
      <c r="J558">
        <f t="shared" si="19"/>
        <v>0</v>
      </c>
    </row>
    <row r="559" spans="1:10" ht="15" customHeight="1" x14ac:dyDescent="0.25">
      <c r="A559" s="2">
        <v>40</v>
      </c>
      <c r="B559" s="2" t="s">
        <v>3506</v>
      </c>
      <c r="C559" s="2">
        <v>1890</v>
      </c>
      <c r="D559" s="2" t="s">
        <v>3513</v>
      </c>
      <c r="I559">
        <f t="shared" si="18"/>
        <v>0</v>
      </c>
      <c r="J559">
        <f t="shared" si="19"/>
        <v>0</v>
      </c>
    </row>
    <row r="560" spans="1:10" ht="15" customHeight="1" x14ac:dyDescent="0.25">
      <c r="A560" s="2">
        <v>41</v>
      </c>
      <c r="B560" s="2" t="s">
        <v>3514</v>
      </c>
      <c r="C560" s="2">
        <v>1338</v>
      </c>
      <c r="D560" s="2" t="s">
        <v>3515</v>
      </c>
      <c r="I560">
        <f t="shared" si="18"/>
        <v>0</v>
      </c>
      <c r="J560">
        <f t="shared" si="19"/>
        <v>0</v>
      </c>
    </row>
    <row r="561" spans="1:10" ht="15" customHeight="1" x14ac:dyDescent="0.25">
      <c r="A561" s="2">
        <v>41</v>
      </c>
      <c r="B561" s="2" t="s">
        <v>3514</v>
      </c>
      <c r="C561" s="2">
        <v>1355</v>
      </c>
      <c r="D561" s="2" t="s">
        <v>3516</v>
      </c>
      <c r="I561">
        <f t="shared" si="18"/>
        <v>0</v>
      </c>
      <c r="J561">
        <f t="shared" si="19"/>
        <v>0</v>
      </c>
    </row>
    <row r="562" spans="1:10" ht="15" customHeight="1" x14ac:dyDescent="0.25">
      <c r="A562" s="2">
        <v>41</v>
      </c>
      <c r="B562" s="2" t="s">
        <v>3514</v>
      </c>
      <c r="C562" s="2">
        <v>1430</v>
      </c>
      <c r="D562" s="2" t="s">
        <v>3517</v>
      </c>
      <c r="I562">
        <f t="shared" si="18"/>
        <v>0</v>
      </c>
      <c r="J562">
        <f t="shared" si="19"/>
        <v>0</v>
      </c>
    </row>
    <row r="563" spans="1:10" ht="15" customHeight="1" x14ac:dyDescent="0.25">
      <c r="A563" s="2">
        <v>41</v>
      </c>
      <c r="B563" s="2" t="s">
        <v>3514</v>
      </c>
      <c r="C563" s="2">
        <v>1440</v>
      </c>
      <c r="D563" s="2" t="s">
        <v>3518</v>
      </c>
      <c r="I563">
        <f t="shared" si="18"/>
        <v>0</v>
      </c>
      <c r="J563">
        <f t="shared" si="19"/>
        <v>0</v>
      </c>
    </row>
    <row r="564" spans="1:10" ht="15" customHeight="1" x14ac:dyDescent="0.25">
      <c r="A564" s="84">
        <v>41</v>
      </c>
      <c r="B564" s="84" t="s">
        <v>3514</v>
      </c>
      <c r="C564" s="84">
        <v>1478</v>
      </c>
      <c r="D564" s="84" t="s">
        <v>3519</v>
      </c>
      <c r="I564">
        <f t="shared" si="18"/>
        <v>0</v>
      </c>
      <c r="J564">
        <f t="shared" si="19"/>
        <v>0</v>
      </c>
    </row>
    <row r="565" spans="1:10" ht="15" customHeight="1" x14ac:dyDescent="0.25">
      <c r="A565" s="2">
        <v>41</v>
      </c>
      <c r="B565" s="2" t="s">
        <v>3514</v>
      </c>
      <c r="C565" s="2">
        <v>1821</v>
      </c>
      <c r="D565" s="2" t="s">
        <v>3520</v>
      </c>
      <c r="I565">
        <f t="shared" si="18"/>
        <v>0</v>
      </c>
      <c r="J565">
        <f t="shared" si="19"/>
        <v>0</v>
      </c>
    </row>
    <row r="566" spans="1:10" ht="15" customHeight="1" x14ac:dyDescent="0.25">
      <c r="A566" s="2">
        <v>41</v>
      </c>
      <c r="B566" s="2" t="s">
        <v>3514</v>
      </c>
      <c r="C566" s="2">
        <v>2030</v>
      </c>
      <c r="D566" s="2" t="s">
        <v>3521</v>
      </c>
      <c r="I566">
        <f t="shared" si="18"/>
        <v>0</v>
      </c>
      <c r="J566">
        <f t="shared" si="19"/>
        <v>0</v>
      </c>
    </row>
    <row r="567" spans="1:10" ht="15" customHeight="1" x14ac:dyDescent="0.25">
      <c r="A567" s="2">
        <v>41</v>
      </c>
      <c r="B567" s="2" t="s">
        <v>3514</v>
      </c>
      <c r="C567" s="2">
        <v>2058</v>
      </c>
      <c r="D567" s="2" t="s">
        <v>3522</v>
      </c>
      <c r="I567">
        <f t="shared" si="18"/>
        <v>0</v>
      </c>
      <c r="J567">
        <f t="shared" si="19"/>
        <v>0</v>
      </c>
    </row>
    <row r="568" spans="1:10" ht="15" customHeight="1" x14ac:dyDescent="0.25">
      <c r="A568" s="2">
        <v>41</v>
      </c>
      <c r="B568" s="2" t="s">
        <v>3514</v>
      </c>
      <c r="C568" s="2">
        <v>2059</v>
      </c>
      <c r="D568" s="2" t="s">
        <v>3523</v>
      </c>
      <c r="I568">
        <f t="shared" si="18"/>
        <v>0</v>
      </c>
      <c r="J568">
        <f t="shared" si="19"/>
        <v>0</v>
      </c>
    </row>
    <row r="569" spans="1:10" ht="15" customHeight="1" x14ac:dyDescent="0.25">
      <c r="A569" s="2">
        <v>41</v>
      </c>
      <c r="B569" s="2" t="s">
        <v>3514</v>
      </c>
      <c r="C569" s="2">
        <v>2060</v>
      </c>
      <c r="D569" s="2" t="s">
        <v>3524</v>
      </c>
      <c r="I569">
        <f t="shared" si="18"/>
        <v>0</v>
      </c>
      <c r="J569">
        <f t="shared" si="19"/>
        <v>0</v>
      </c>
    </row>
    <row r="570" spans="1:10" ht="15" customHeight="1" x14ac:dyDescent="0.25">
      <c r="A570" s="2">
        <v>41</v>
      </c>
      <c r="B570" s="2" t="s">
        <v>3514</v>
      </c>
      <c r="C570" s="2">
        <v>2061</v>
      </c>
      <c r="D570" s="2" t="s">
        <v>3525</v>
      </c>
      <c r="I570">
        <f t="shared" si="18"/>
        <v>0</v>
      </c>
      <c r="J570">
        <f t="shared" si="19"/>
        <v>0</v>
      </c>
    </row>
    <row r="571" spans="1:10" ht="15" customHeight="1" x14ac:dyDescent="0.25">
      <c r="A571" s="2">
        <v>41</v>
      </c>
      <c r="B571" s="2" t="s">
        <v>3514</v>
      </c>
      <c r="C571" s="2">
        <v>2062</v>
      </c>
      <c r="D571" s="2" t="s">
        <v>3526</v>
      </c>
      <c r="I571">
        <f t="shared" si="18"/>
        <v>0</v>
      </c>
      <c r="J571">
        <f t="shared" si="19"/>
        <v>0</v>
      </c>
    </row>
    <row r="572" spans="1:10" ht="15" customHeight="1" x14ac:dyDescent="0.25">
      <c r="A572" s="2">
        <v>41</v>
      </c>
      <c r="B572" s="2" t="s">
        <v>3514</v>
      </c>
      <c r="C572" s="2">
        <v>2063</v>
      </c>
      <c r="D572" s="2" t="s">
        <v>3527</v>
      </c>
      <c r="I572">
        <f t="shared" si="18"/>
        <v>0</v>
      </c>
      <c r="J572">
        <f t="shared" si="19"/>
        <v>0</v>
      </c>
    </row>
    <row r="573" spans="1:10" ht="15" customHeight="1" x14ac:dyDescent="0.25">
      <c r="A573" s="2">
        <v>42</v>
      </c>
      <c r="B573" s="2" t="s">
        <v>3528</v>
      </c>
      <c r="C573" s="2">
        <v>1122</v>
      </c>
      <c r="D573" s="2" t="s">
        <v>3529</v>
      </c>
      <c r="I573">
        <f t="shared" si="18"/>
        <v>0</v>
      </c>
      <c r="J573">
        <f t="shared" si="19"/>
        <v>0</v>
      </c>
    </row>
    <row r="574" spans="1:10" ht="15" customHeight="1" x14ac:dyDescent="0.25">
      <c r="A574" s="2">
        <v>42</v>
      </c>
      <c r="B574" s="2" t="s">
        <v>3528</v>
      </c>
      <c r="C574" s="2">
        <v>1188</v>
      </c>
      <c r="D574" s="2" t="s">
        <v>3530</v>
      </c>
      <c r="I574">
        <f t="shared" si="18"/>
        <v>0</v>
      </c>
      <c r="J574">
        <f t="shared" si="19"/>
        <v>0</v>
      </c>
    </row>
    <row r="575" spans="1:10" ht="15" customHeight="1" x14ac:dyDescent="0.25">
      <c r="A575" s="2">
        <v>42</v>
      </c>
      <c r="B575" s="2" t="s">
        <v>3528</v>
      </c>
      <c r="C575" s="2">
        <v>1207</v>
      </c>
      <c r="D575" s="2" t="s">
        <v>3531</v>
      </c>
      <c r="I575">
        <f t="shared" si="18"/>
        <v>0</v>
      </c>
      <c r="J575">
        <f t="shared" si="19"/>
        <v>0</v>
      </c>
    </row>
    <row r="576" spans="1:10" ht="15" customHeight="1" x14ac:dyDescent="0.25">
      <c r="A576" s="2">
        <v>42</v>
      </c>
      <c r="B576" s="2" t="s">
        <v>3528</v>
      </c>
      <c r="C576" s="2">
        <v>1222</v>
      </c>
      <c r="D576" s="2" t="s">
        <v>3532</v>
      </c>
      <c r="I576">
        <f t="shared" si="18"/>
        <v>0</v>
      </c>
      <c r="J576">
        <f t="shared" si="19"/>
        <v>0</v>
      </c>
    </row>
    <row r="577" spans="1:10" ht="15" customHeight="1" x14ac:dyDescent="0.25">
      <c r="A577" s="2">
        <v>42</v>
      </c>
      <c r="B577" s="2" t="s">
        <v>3528</v>
      </c>
      <c r="C577" s="2">
        <v>1262</v>
      </c>
      <c r="D577" s="2" t="s">
        <v>3533</v>
      </c>
      <c r="I577">
        <f t="shared" si="18"/>
        <v>0</v>
      </c>
      <c r="J577">
        <f t="shared" si="19"/>
        <v>0</v>
      </c>
    </row>
    <row r="578" spans="1:10" ht="15" customHeight="1" x14ac:dyDescent="0.25">
      <c r="A578" s="2">
        <v>42</v>
      </c>
      <c r="B578" s="2" t="s">
        <v>3528</v>
      </c>
      <c r="C578" s="2">
        <v>1285</v>
      </c>
      <c r="D578" s="2" t="s">
        <v>3534</v>
      </c>
      <c r="I578">
        <f t="shared" si="18"/>
        <v>0</v>
      </c>
      <c r="J578">
        <f t="shared" si="19"/>
        <v>0</v>
      </c>
    </row>
    <row r="579" spans="1:10" ht="15" customHeight="1" x14ac:dyDescent="0.25">
      <c r="A579" s="2">
        <v>42</v>
      </c>
      <c r="B579" s="2" t="s">
        <v>3528</v>
      </c>
      <c r="C579" s="2">
        <v>1312</v>
      </c>
      <c r="D579" s="2" t="s">
        <v>3535</v>
      </c>
      <c r="I579">
        <f t="shared" ref="I579:I642" si="20">IF(B579=$M$2,1,0)</f>
        <v>0</v>
      </c>
      <c r="J579">
        <f t="shared" si="19"/>
        <v>0</v>
      </c>
    </row>
    <row r="580" spans="1:10" ht="15" customHeight="1" x14ac:dyDescent="0.25">
      <c r="A580" s="2">
        <v>42</v>
      </c>
      <c r="B580" s="2" t="s">
        <v>3528</v>
      </c>
      <c r="C580" s="2">
        <v>1375</v>
      </c>
      <c r="D580" s="2" t="s">
        <v>3536</v>
      </c>
      <c r="I580">
        <f t="shared" si="20"/>
        <v>0</v>
      </c>
      <c r="J580">
        <f t="shared" ref="J580:J643" si="21">IF(I580=0,0,J579+1)</f>
        <v>0</v>
      </c>
    </row>
    <row r="581" spans="1:10" ht="15" customHeight="1" x14ac:dyDescent="0.25">
      <c r="A581" s="2">
        <v>42</v>
      </c>
      <c r="B581" s="2" t="s">
        <v>3528</v>
      </c>
      <c r="C581" s="2">
        <v>1400</v>
      </c>
      <c r="D581" s="2" t="s">
        <v>3537</v>
      </c>
      <c r="I581">
        <f t="shared" si="20"/>
        <v>0</v>
      </c>
      <c r="J581">
        <f t="shared" si="21"/>
        <v>0</v>
      </c>
    </row>
    <row r="582" spans="1:10" ht="15" customHeight="1" x14ac:dyDescent="0.25">
      <c r="A582" s="2">
        <v>42</v>
      </c>
      <c r="B582" s="2" t="s">
        <v>3528</v>
      </c>
      <c r="C582" s="2">
        <v>1422</v>
      </c>
      <c r="D582" s="2" t="s">
        <v>3538</v>
      </c>
      <c r="I582">
        <f t="shared" si="20"/>
        <v>0</v>
      </c>
      <c r="J582">
        <f t="shared" si="21"/>
        <v>0</v>
      </c>
    </row>
    <row r="583" spans="1:10" ht="15" customHeight="1" x14ac:dyDescent="0.25">
      <c r="A583" s="2">
        <v>42</v>
      </c>
      <c r="B583" s="2" t="s">
        <v>3528</v>
      </c>
      <c r="C583" s="2">
        <v>1441</v>
      </c>
      <c r="D583" s="2" t="s">
        <v>3539</v>
      </c>
      <c r="I583">
        <f t="shared" si="20"/>
        <v>0</v>
      </c>
      <c r="J583">
        <f t="shared" si="21"/>
        <v>0</v>
      </c>
    </row>
    <row r="584" spans="1:10" ht="15" customHeight="1" x14ac:dyDescent="0.25">
      <c r="A584" s="2">
        <v>42</v>
      </c>
      <c r="B584" s="2" t="s">
        <v>3528</v>
      </c>
      <c r="C584" s="2">
        <v>1491</v>
      </c>
      <c r="D584" s="2" t="s">
        <v>3540</v>
      </c>
      <c r="I584">
        <f t="shared" si="20"/>
        <v>0</v>
      </c>
      <c r="J584">
        <f t="shared" si="21"/>
        <v>0</v>
      </c>
    </row>
    <row r="585" spans="1:10" ht="15" customHeight="1" x14ac:dyDescent="0.25">
      <c r="A585" s="2">
        <v>42</v>
      </c>
      <c r="B585" s="2" t="s">
        <v>3528</v>
      </c>
      <c r="C585" s="2">
        <v>1598</v>
      </c>
      <c r="D585" s="2" t="s">
        <v>3541</v>
      </c>
      <c r="I585">
        <f t="shared" si="20"/>
        <v>0</v>
      </c>
      <c r="J585">
        <f t="shared" si="21"/>
        <v>0</v>
      </c>
    </row>
    <row r="586" spans="1:10" ht="15" customHeight="1" x14ac:dyDescent="0.25">
      <c r="A586" s="2">
        <v>42</v>
      </c>
      <c r="B586" s="2" t="s">
        <v>3528</v>
      </c>
      <c r="C586" s="2">
        <v>1617</v>
      </c>
      <c r="D586" s="2" t="s">
        <v>3542</v>
      </c>
      <c r="I586">
        <f t="shared" si="20"/>
        <v>0</v>
      </c>
      <c r="J586">
        <f t="shared" si="21"/>
        <v>0</v>
      </c>
    </row>
    <row r="587" spans="1:10" ht="15" customHeight="1" x14ac:dyDescent="0.25">
      <c r="A587" s="2">
        <v>42</v>
      </c>
      <c r="B587" s="2" t="s">
        <v>3528</v>
      </c>
      <c r="C587" s="2">
        <v>1735</v>
      </c>
      <c r="D587" s="2" t="s">
        <v>3543</v>
      </c>
      <c r="I587">
        <f t="shared" si="20"/>
        <v>0</v>
      </c>
      <c r="J587">
        <f t="shared" si="21"/>
        <v>0</v>
      </c>
    </row>
    <row r="588" spans="1:10" ht="15" customHeight="1" x14ac:dyDescent="0.25">
      <c r="A588" s="2">
        <v>42</v>
      </c>
      <c r="B588" s="2" t="s">
        <v>3528</v>
      </c>
      <c r="C588" s="2">
        <v>1753</v>
      </c>
      <c r="D588" s="2" t="s">
        <v>3544</v>
      </c>
      <c r="I588">
        <f t="shared" si="20"/>
        <v>0</v>
      </c>
      <c r="J588">
        <f t="shared" si="21"/>
        <v>0</v>
      </c>
    </row>
    <row r="589" spans="1:10" ht="15" customHeight="1" x14ac:dyDescent="0.25">
      <c r="A589" s="2">
        <v>42</v>
      </c>
      <c r="B589" s="2" t="s">
        <v>3528</v>
      </c>
      <c r="C589" s="2">
        <v>1760</v>
      </c>
      <c r="D589" s="2" t="s">
        <v>3545</v>
      </c>
      <c r="I589">
        <f t="shared" si="20"/>
        <v>0</v>
      </c>
      <c r="J589">
        <f t="shared" si="21"/>
        <v>0</v>
      </c>
    </row>
    <row r="590" spans="1:10" ht="15" customHeight="1" x14ac:dyDescent="0.25">
      <c r="A590" s="2">
        <v>42</v>
      </c>
      <c r="B590" s="2" t="s">
        <v>3528</v>
      </c>
      <c r="C590" s="2">
        <v>1789</v>
      </c>
      <c r="D590" s="2" t="s">
        <v>3546</v>
      </c>
      <c r="I590">
        <f t="shared" si="20"/>
        <v>0</v>
      </c>
      <c r="J590">
        <f t="shared" si="21"/>
        <v>0</v>
      </c>
    </row>
    <row r="591" spans="1:10" ht="15" customHeight="1" x14ac:dyDescent="0.25">
      <c r="A591" s="2">
        <v>42</v>
      </c>
      <c r="B591" s="2" t="s">
        <v>3528</v>
      </c>
      <c r="C591" s="2">
        <v>1804</v>
      </c>
      <c r="D591" s="2" t="s">
        <v>3547</v>
      </c>
      <c r="I591">
        <f t="shared" si="20"/>
        <v>0</v>
      </c>
      <c r="J591">
        <f t="shared" si="21"/>
        <v>0</v>
      </c>
    </row>
    <row r="592" spans="1:10" ht="15" customHeight="1" x14ac:dyDescent="0.25">
      <c r="A592" s="2">
        <v>42</v>
      </c>
      <c r="B592" s="2" t="s">
        <v>3528</v>
      </c>
      <c r="C592" s="2">
        <v>1814</v>
      </c>
      <c r="D592" s="2" t="s">
        <v>3548</v>
      </c>
      <c r="I592">
        <f t="shared" si="20"/>
        <v>0</v>
      </c>
      <c r="J592">
        <f t="shared" si="21"/>
        <v>0</v>
      </c>
    </row>
    <row r="593" spans="1:10" ht="15" customHeight="1" x14ac:dyDescent="0.25">
      <c r="A593" s="2">
        <v>42</v>
      </c>
      <c r="B593" s="2" t="s">
        <v>3528</v>
      </c>
      <c r="C593" s="2">
        <v>1827</v>
      </c>
      <c r="D593" s="2" t="s">
        <v>3549</v>
      </c>
      <c r="I593">
        <f t="shared" si="20"/>
        <v>0</v>
      </c>
      <c r="J593">
        <f t="shared" si="21"/>
        <v>0</v>
      </c>
    </row>
    <row r="594" spans="1:10" ht="15" customHeight="1" x14ac:dyDescent="0.25">
      <c r="A594" s="2">
        <v>42</v>
      </c>
      <c r="B594" s="2" t="s">
        <v>3528</v>
      </c>
      <c r="C594" s="2">
        <v>1839</v>
      </c>
      <c r="D594" s="2" t="s">
        <v>3550</v>
      </c>
      <c r="I594">
        <f t="shared" si="20"/>
        <v>0</v>
      </c>
      <c r="J594">
        <f t="shared" si="21"/>
        <v>0</v>
      </c>
    </row>
    <row r="595" spans="1:10" ht="15" customHeight="1" x14ac:dyDescent="0.25">
      <c r="A595" s="2">
        <v>42</v>
      </c>
      <c r="B595" s="2" t="s">
        <v>3528</v>
      </c>
      <c r="C595" s="2">
        <v>1848</v>
      </c>
      <c r="D595" s="2" t="s">
        <v>3551</v>
      </c>
      <c r="I595">
        <f t="shared" si="20"/>
        <v>0</v>
      </c>
      <c r="J595">
        <f t="shared" si="21"/>
        <v>0</v>
      </c>
    </row>
    <row r="596" spans="1:10" ht="15" customHeight="1" x14ac:dyDescent="0.25">
      <c r="A596" s="2">
        <v>42</v>
      </c>
      <c r="B596" s="2" t="s">
        <v>3528</v>
      </c>
      <c r="C596" s="2">
        <v>1868</v>
      </c>
      <c r="D596" s="2" t="s">
        <v>3552</v>
      </c>
      <c r="I596">
        <f t="shared" si="20"/>
        <v>0</v>
      </c>
      <c r="J596">
        <f t="shared" si="21"/>
        <v>0</v>
      </c>
    </row>
    <row r="597" spans="1:10" ht="15" customHeight="1" x14ac:dyDescent="0.25">
      <c r="A597" s="2">
        <v>42</v>
      </c>
      <c r="B597" s="2" t="s">
        <v>3528</v>
      </c>
      <c r="C597" s="2">
        <v>1902</v>
      </c>
      <c r="D597" s="2" t="s">
        <v>3553</v>
      </c>
      <c r="I597">
        <f t="shared" si="20"/>
        <v>0</v>
      </c>
      <c r="J597">
        <f t="shared" si="21"/>
        <v>0</v>
      </c>
    </row>
    <row r="598" spans="1:10" ht="15" customHeight="1" x14ac:dyDescent="0.25">
      <c r="A598" s="2">
        <v>42</v>
      </c>
      <c r="B598" s="2" t="s">
        <v>3528</v>
      </c>
      <c r="C598" s="2">
        <v>1907</v>
      </c>
      <c r="D598" s="2" t="s">
        <v>3554</v>
      </c>
      <c r="I598">
        <f t="shared" si="20"/>
        <v>0</v>
      </c>
      <c r="J598">
        <f t="shared" si="21"/>
        <v>0</v>
      </c>
    </row>
    <row r="599" spans="1:10" ht="15" customHeight="1" x14ac:dyDescent="0.25">
      <c r="A599" s="2">
        <v>42</v>
      </c>
      <c r="B599" s="2" t="s">
        <v>3528</v>
      </c>
      <c r="C599" s="2">
        <v>1920</v>
      </c>
      <c r="D599" s="2" t="s">
        <v>3555</v>
      </c>
      <c r="I599">
        <f t="shared" si="20"/>
        <v>0</v>
      </c>
      <c r="J599">
        <f t="shared" si="21"/>
        <v>0</v>
      </c>
    </row>
    <row r="600" spans="1:10" ht="15" customHeight="1" x14ac:dyDescent="0.25">
      <c r="A600" s="2">
        <v>42</v>
      </c>
      <c r="B600" s="2" t="s">
        <v>3528</v>
      </c>
      <c r="C600" s="2">
        <v>1933</v>
      </c>
      <c r="D600" s="2" t="s">
        <v>3556</v>
      </c>
      <c r="I600">
        <f t="shared" si="20"/>
        <v>0</v>
      </c>
      <c r="J600">
        <f t="shared" si="21"/>
        <v>0</v>
      </c>
    </row>
    <row r="601" spans="1:10" ht="15" customHeight="1" x14ac:dyDescent="0.25">
      <c r="A601" s="2">
        <v>42</v>
      </c>
      <c r="B601" s="2" t="s">
        <v>3528</v>
      </c>
      <c r="C601" s="2">
        <v>1937</v>
      </c>
      <c r="D601" s="2" t="s">
        <v>3557</v>
      </c>
      <c r="I601">
        <f t="shared" si="20"/>
        <v>0</v>
      </c>
      <c r="J601">
        <f t="shared" si="21"/>
        <v>0</v>
      </c>
    </row>
    <row r="602" spans="1:10" ht="15" customHeight="1" x14ac:dyDescent="0.25">
      <c r="A602" s="2">
        <v>42</v>
      </c>
      <c r="B602" s="2" t="s">
        <v>3528</v>
      </c>
      <c r="C602" s="2">
        <v>1990</v>
      </c>
      <c r="D602" s="2" t="s">
        <v>3558</v>
      </c>
      <c r="I602">
        <f t="shared" si="20"/>
        <v>0</v>
      </c>
      <c r="J602">
        <f t="shared" si="21"/>
        <v>0</v>
      </c>
    </row>
    <row r="603" spans="1:10" ht="15" customHeight="1" x14ac:dyDescent="0.25">
      <c r="A603" s="2">
        <v>42</v>
      </c>
      <c r="B603" s="2" t="s">
        <v>3528</v>
      </c>
      <c r="C603" s="2">
        <v>1994</v>
      </c>
      <c r="D603" s="2" t="s">
        <v>3559</v>
      </c>
      <c r="I603">
        <f t="shared" si="20"/>
        <v>0</v>
      </c>
      <c r="J603">
        <f t="shared" si="21"/>
        <v>0</v>
      </c>
    </row>
    <row r="604" spans="1:10" ht="15" customHeight="1" x14ac:dyDescent="0.25">
      <c r="A604" s="2">
        <v>43</v>
      </c>
      <c r="B604" s="2" t="s">
        <v>3560</v>
      </c>
      <c r="C604" s="2">
        <v>1132</v>
      </c>
      <c r="D604" s="2" t="s">
        <v>3561</v>
      </c>
      <c r="I604">
        <f t="shared" si="20"/>
        <v>0</v>
      </c>
      <c r="J604">
        <f t="shared" si="21"/>
        <v>0</v>
      </c>
    </row>
    <row r="605" spans="1:10" ht="15" customHeight="1" x14ac:dyDescent="0.25">
      <c r="A605" s="2">
        <v>43</v>
      </c>
      <c r="B605" s="2" t="s">
        <v>3560</v>
      </c>
      <c r="C605" s="2">
        <v>1288</v>
      </c>
      <c r="D605" s="2" t="s">
        <v>3562</v>
      </c>
      <c r="I605">
        <f t="shared" si="20"/>
        <v>0</v>
      </c>
      <c r="J605">
        <f t="shared" si="21"/>
        <v>0</v>
      </c>
    </row>
    <row r="606" spans="1:10" ht="15" customHeight="1" x14ac:dyDescent="0.25">
      <c r="A606" s="2">
        <v>43</v>
      </c>
      <c r="B606" s="2" t="s">
        <v>3560</v>
      </c>
      <c r="C606" s="2">
        <v>1304</v>
      </c>
      <c r="D606" s="2" t="s">
        <v>3563</v>
      </c>
      <c r="I606">
        <f t="shared" si="20"/>
        <v>0</v>
      </c>
      <c r="J606">
        <f t="shared" si="21"/>
        <v>0</v>
      </c>
    </row>
    <row r="607" spans="1:10" ht="15" customHeight="1" x14ac:dyDescent="0.25">
      <c r="A607" s="2">
        <v>43</v>
      </c>
      <c r="B607" s="2" t="s">
        <v>3560</v>
      </c>
      <c r="C607" s="2">
        <v>1339</v>
      </c>
      <c r="D607" s="2" t="s">
        <v>3564</v>
      </c>
      <c r="I607">
        <f t="shared" si="20"/>
        <v>0</v>
      </c>
      <c r="J607">
        <f t="shared" si="21"/>
        <v>0</v>
      </c>
    </row>
    <row r="608" spans="1:10" ht="15" customHeight="1" x14ac:dyDescent="0.25">
      <c r="A608" s="2">
        <v>43</v>
      </c>
      <c r="B608" s="2" t="s">
        <v>3560</v>
      </c>
      <c r="C608" s="2">
        <v>1500</v>
      </c>
      <c r="D608" s="2" t="s">
        <v>3565</v>
      </c>
      <c r="I608">
        <f t="shared" si="20"/>
        <v>0</v>
      </c>
      <c r="J608">
        <f t="shared" si="21"/>
        <v>0</v>
      </c>
    </row>
    <row r="609" spans="1:10" ht="15" customHeight="1" x14ac:dyDescent="0.25">
      <c r="A609" s="2">
        <v>43</v>
      </c>
      <c r="B609" s="2" t="s">
        <v>3560</v>
      </c>
      <c r="C609" s="2">
        <v>1625</v>
      </c>
      <c r="D609" s="2" t="s">
        <v>3566</v>
      </c>
      <c r="I609">
        <f t="shared" si="20"/>
        <v>0</v>
      </c>
      <c r="J609">
        <f t="shared" si="21"/>
        <v>0</v>
      </c>
    </row>
    <row r="610" spans="1:10" ht="15" customHeight="1" x14ac:dyDescent="0.25">
      <c r="A610" s="2">
        <v>43</v>
      </c>
      <c r="B610" s="2" t="s">
        <v>3560</v>
      </c>
      <c r="C610" s="2">
        <v>1671</v>
      </c>
      <c r="D610" s="2" t="s">
        <v>3567</v>
      </c>
      <c r="I610">
        <f t="shared" si="20"/>
        <v>0</v>
      </c>
      <c r="J610">
        <f t="shared" si="21"/>
        <v>0</v>
      </c>
    </row>
    <row r="611" spans="1:10" ht="15" customHeight="1" x14ac:dyDescent="0.25">
      <c r="A611" s="2">
        <v>43</v>
      </c>
      <c r="B611" s="2" t="s">
        <v>3560</v>
      </c>
      <c r="C611" s="2">
        <v>1764</v>
      </c>
      <c r="D611" s="2" t="s">
        <v>3568</v>
      </c>
      <c r="I611">
        <f t="shared" si="20"/>
        <v>0</v>
      </c>
      <c r="J611">
        <f t="shared" si="21"/>
        <v>0</v>
      </c>
    </row>
    <row r="612" spans="1:10" ht="15" customHeight="1" x14ac:dyDescent="0.25">
      <c r="A612" s="2">
        <v>43</v>
      </c>
      <c r="B612" s="2" t="s">
        <v>3560</v>
      </c>
      <c r="C612" s="2">
        <v>1790</v>
      </c>
      <c r="D612" s="2" t="s">
        <v>3569</v>
      </c>
      <c r="I612">
        <f t="shared" si="20"/>
        <v>0</v>
      </c>
      <c r="J612">
        <f t="shared" si="21"/>
        <v>0</v>
      </c>
    </row>
    <row r="613" spans="1:10" ht="15" customHeight="1" x14ac:dyDescent="0.25">
      <c r="A613" s="2">
        <v>43</v>
      </c>
      <c r="B613" s="2" t="s">
        <v>3560</v>
      </c>
      <c r="C613" s="2">
        <v>1802</v>
      </c>
      <c r="D613" s="2" t="s">
        <v>3570</v>
      </c>
      <c r="I613">
        <f t="shared" si="20"/>
        <v>0</v>
      </c>
      <c r="J613">
        <f t="shared" si="21"/>
        <v>0</v>
      </c>
    </row>
    <row r="614" spans="1:10" ht="15" customHeight="1" x14ac:dyDescent="0.25">
      <c r="A614" s="2">
        <v>43</v>
      </c>
      <c r="B614" s="2" t="s">
        <v>3560</v>
      </c>
      <c r="C614" s="2">
        <v>1843</v>
      </c>
      <c r="D614" s="2" t="s">
        <v>3571</v>
      </c>
      <c r="I614">
        <f t="shared" si="20"/>
        <v>0</v>
      </c>
      <c r="J614">
        <f t="shared" si="21"/>
        <v>0</v>
      </c>
    </row>
    <row r="615" spans="1:10" ht="15" customHeight="1" x14ac:dyDescent="0.25">
      <c r="A615" s="2">
        <v>43</v>
      </c>
      <c r="B615" s="2" t="s">
        <v>3560</v>
      </c>
      <c r="C615" s="2">
        <v>1898</v>
      </c>
      <c r="D615" s="2" t="s">
        <v>3572</v>
      </c>
      <c r="I615">
        <f t="shared" si="20"/>
        <v>0</v>
      </c>
      <c r="J615">
        <f t="shared" si="21"/>
        <v>0</v>
      </c>
    </row>
    <row r="616" spans="1:10" ht="15" customHeight="1" x14ac:dyDescent="0.25">
      <c r="A616" s="2">
        <v>43</v>
      </c>
      <c r="B616" s="2" t="s">
        <v>3560</v>
      </c>
      <c r="C616" s="2">
        <v>1979</v>
      </c>
      <c r="D616" s="2" t="s">
        <v>3573</v>
      </c>
      <c r="I616">
        <f t="shared" si="20"/>
        <v>0</v>
      </c>
      <c r="J616">
        <f t="shared" si="21"/>
        <v>0</v>
      </c>
    </row>
    <row r="617" spans="1:10" ht="15" customHeight="1" x14ac:dyDescent="0.25">
      <c r="A617" s="2">
        <v>44</v>
      </c>
      <c r="B617" s="2" t="s">
        <v>3574</v>
      </c>
      <c r="C617" s="2">
        <v>1114</v>
      </c>
      <c r="D617" s="2" t="s">
        <v>3575</v>
      </c>
      <c r="I617">
        <f t="shared" si="20"/>
        <v>0</v>
      </c>
      <c r="J617">
        <f t="shared" si="21"/>
        <v>0</v>
      </c>
    </row>
    <row r="618" spans="1:10" ht="15" customHeight="1" x14ac:dyDescent="0.25">
      <c r="A618" s="2">
        <v>44</v>
      </c>
      <c r="B618" s="2" t="s">
        <v>3574</v>
      </c>
      <c r="C618" s="2">
        <v>1143</v>
      </c>
      <c r="D618" s="2" t="s">
        <v>3576</v>
      </c>
      <c r="I618">
        <f t="shared" si="20"/>
        <v>0</v>
      </c>
      <c r="J618">
        <f t="shared" si="21"/>
        <v>0</v>
      </c>
    </row>
    <row r="619" spans="1:10" ht="15" customHeight="1" x14ac:dyDescent="0.25">
      <c r="A619" s="2">
        <v>44</v>
      </c>
      <c r="B619" s="2" t="s">
        <v>3574</v>
      </c>
      <c r="C619" s="2">
        <v>1148</v>
      </c>
      <c r="D619" s="2" t="s">
        <v>3577</v>
      </c>
      <c r="I619">
        <f t="shared" si="20"/>
        <v>0</v>
      </c>
      <c r="J619">
        <f t="shared" si="21"/>
        <v>0</v>
      </c>
    </row>
    <row r="620" spans="1:10" ht="15" customHeight="1" x14ac:dyDescent="0.25">
      <c r="A620" s="2">
        <v>44</v>
      </c>
      <c r="B620" s="2" t="s">
        <v>3574</v>
      </c>
      <c r="C620" s="2">
        <v>1265</v>
      </c>
      <c r="D620" s="2" t="s">
        <v>3578</v>
      </c>
      <c r="I620">
        <f t="shared" si="20"/>
        <v>0</v>
      </c>
      <c r="J620">
        <f t="shared" si="21"/>
        <v>0</v>
      </c>
    </row>
    <row r="621" spans="1:10" ht="15" customHeight="1" x14ac:dyDescent="0.25">
      <c r="A621" s="2">
        <v>44</v>
      </c>
      <c r="B621" s="2" t="s">
        <v>3574</v>
      </c>
      <c r="C621" s="2">
        <v>1286</v>
      </c>
      <c r="D621" s="2" t="s">
        <v>3579</v>
      </c>
      <c r="I621">
        <f t="shared" si="20"/>
        <v>0</v>
      </c>
      <c r="J621">
        <f t="shared" si="21"/>
        <v>0</v>
      </c>
    </row>
    <row r="622" spans="1:10" ht="15" customHeight="1" x14ac:dyDescent="0.25">
      <c r="A622" s="2">
        <v>44</v>
      </c>
      <c r="B622" s="2" t="s">
        <v>3574</v>
      </c>
      <c r="C622" s="2">
        <v>1390</v>
      </c>
      <c r="D622" s="2" t="s">
        <v>3580</v>
      </c>
      <c r="I622">
        <f t="shared" si="20"/>
        <v>0</v>
      </c>
      <c r="J622">
        <f t="shared" si="21"/>
        <v>0</v>
      </c>
    </row>
    <row r="623" spans="1:10" ht="15" customHeight="1" x14ac:dyDescent="0.25">
      <c r="A623" s="84">
        <v>44</v>
      </c>
      <c r="B623" s="84" t="s">
        <v>3574</v>
      </c>
      <c r="C623" s="84">
        <v>1509</v>
      </c>
      <c r="D623" s="84" t="s">
        <v>3581</v>
      </c>
      <c r="I623">
        <f t="shared" si="20"/>
        <v>0</v>
      </c>
      <c r="J623">
        <f t="shared" si="21"/>
        <v>0</v>
      </c>
    </row>
    <row r="624" spans="1:10" ht="15" customHeight="1" x14ac:dyDescent="0.25">
      <c r="A624" s="2">
        <v>44</v>
      </c>
      <c r="B624" s="2" t="s">
        <v>3574</v>
      </c>
      <c r="C624" s="2">
        <v>1582</v>
      </c>
      <c r="D624" s="2" t="s">
        <v>3582</v>
      </c>
      <c r="I624">
        <f t="shared" si="20"/>
        <v>0</v>
      </c>
      <c r="J624">
        <f t="shared" si="21"/>
        <v>0</v>
      </c>
    </row>
    <row r="625" spans="1:10" ht="15" customHeight="1" x14ac:dyDescent="0.25">
      <c r="A625" s="2">
        <v>44</v>
      </c>
      <c r="B625" s="2" t="s">
        <v>3574</v>
      </c>
      <c r="C625" s="2">
        <v>1729</v>
      </c>
      <c r="D625" s="2" t="s">
        <v>3583</v>
      </c>
      <c r="I625">
        <f t="shared" si="20"/>
        <v>0</v>
      </c>
      <c r="J625">
        <f t="shared" si="21"/>
        <v>0</v>
      </c>
    </row>
    <row r="626" spans="1:10" ht="15" customHeight="1" x14ac:dyDescent="0.25">
      <c r="A626" s="2">
        <v>44</v>
      </c>
      <c r="B626" s="2" t="s">
        <v>3574</v>
      </c>
      <c r="C626" s="2">
        <v>1772</v>
      </c>
      <c r="D626" s="2" t="s">
        <v>3584</v>
      </c>
      <c r="I626">
        <f t="shared" si="20"/>
        <v>0</v>
      </c>
      <c r="J626">
        <f t="shared" si="21"/>
        <v>0</v>
      </c>
    </row>
    <row r="627" spans="1:10" ht="15" customHeight="1" x14ac:dyDescent="0.25">
      <c r="A627" s="2">
        <v>44</v>
      </c>
      <c r="B627" s="2" t="s">
        <v>3574</v>
      </c>
      <c r="C627" s="2">
        <v>1914</v>
      </c>
      <c r="D627" s="2" t="s">
        <v>3585</v>
      </c>
      <c r="I627">
        <f t="shared" si="20"/>
        <v>0</v>
      </c>
      <c r="J627">
        <f t="shared" si="21"/>
        <v>0</v>
      </c>
    </row>
    <row r="628" spans="1:10" ht="15" customHeight="1" x14ac:dyDescent="0.25">
      <c r="A628" s="2">
        <v>44</v>
      </c>
      <c r="B628" s="2" t="s">
        <v>3574</v>
      </c>
      <c r="C628" s="2">
        <v>1953</v>
      </c>
      <c r="D628" s="2" t="s">
        <v>3586</v>
      </c>
      <c r="I628">
        <f t="shared" si="20"/>
        <v>0</v>
      </c>
      <c r="J628">
        <f t="shared" si="21"/>
        <v>0</v>
      </c>
    </row>
    <row r="629" spans="1:10" ht="15" customHeight="1" x14ac:dyDescent="0.25">
      <c r="A629" s="2">
        <v>44</v>
      </c>
      <c r="B629" s="2" t="s">
        <v>3574</v>
      </c>
      <c r="C629" s="2">
        <v>1969</v>
      </c>
      <c r="D629" s="2" t="s">
        <v>3587</v>
      </c>
      <c r="I629">
        <f t="shared" si="20"/>
        <v>0</v>
      </c>
      <c r="J629">
        <f t="shared" si="21"/>
        <v>0</v>
      </c>
    </row>
    <row r="630" spans="1:10" ht="15" customHeight="1" x14ac:dyDescent="0.25">
      <c r="A630" s="2">
        <v>44</v>
      </c>
      <c r="B630" s="2" t="s">
        <v>3574</v>
      </c>
      <c r="C630" s="2">
        <v>1995</v>
      </c>
      <c r="D630" s="2" t="s">
        <v>3588</v>
      </c>
      <c r="I630">
        <f t="shared" si="20"/>
        <v>0</v>
      </c>
      <c r="J630">
        <f t="shared" si="21"/>
        <v>0</v>
      </c>
    </row>
    <row r="631" spans="1:10" ht="15" customHeight="1" x14ac:dyDescent="0.25">
      <c r="A631" s="2">
        <v>45</v>
      </c>
      <c r="B631" s="2" t="s">
        <v>3589</v>
      </c>
      <c r="C631" s="2">
        <v>1118</v>
      </c>
      <c r="D631" s="2" t="s">
        <v>3590</v>
      </c>
      <c r="I631">
        <f t="shared" si="20"/>
        <v>0</v>
      </c>
      <c r="J631">
        <f t="shared" si="21"/>
        <v>0</v>
      </c>
    </row>
    <row r="632" spans="1:10" ht="15" customHeight="1" x14ac:dyDescent="0.25">
      <c r="A632" s="2">
        <v>45</v>
      </c>
      <c r="B632" s="2" t="s">
        <v>3589</v>
      </c>
      <c r="C632" s="2">
        <v>1127</v>
      </c>
      <c r="D632" s="2" t="s">
        <v>3591</v>
      </c>
      <c r="I632">
        <f t="shared" si="20"/>
        <v>0</v>
      </c>
      <c r="J632">
        <f t="shared" si="21"/>
        <v>0</v>
      </c>
    </row>
    <row r="633" spans="1:10" ht="15" customHeight="1" x14ac:dyDescent="0.25">
      <c r="A633" s="2">
        <v>45</v>
      </c>
      <c r="B633" s="2" t="s">
        <v>3589</v>
      </c>
      <c r="C633" s="2">
        <v>1269</v>
      </c>
      <c r="D633" s="2" t="s">
        <v>3592</v>
      </c>
      <c r="I633">
        <f t="shared" si="20"/>
        <v>0</v>
      </c>
      <c r="J633">
        <f t="shared" si="21"/>
        <v>0</v>
      </c>
    </row>
    <row r="634" spans="1:10" ht="15" customHeight="1" x14ac:dyDescent="0.25">
      <c r="A634" s="2">
        <v>45</v>
      </c>
      <c r="B634" s="2" t="s">
        <v>3589</v>
      </c>
      <c r="C634" s="2">
        <v>1362</v>
      </c>
      <c r="D634" s="2" t="s">
        <v>3593</v>
      </c>
      <c r="I634">
        <f t="shared" si="20"/>
        <v>0</v>
      </c>
      <c r="J634">
        <f t="shared" si="21"/>
        <v>0</v>
      </c>
    </row>
    <row r="635" spans="1:10" ht="15" customHeight="1" x14ac:dyDescent="0.25">
      <c r="A635" s="2">
        <v>45</v>
      </c>
      <c r="B635" s="2" t="s">
        <v>3589</v>
      </c>
      <c r="C635" s="2">
        <v>1470</v>
      </c>
      <c r="D635" s="2" t="s">
        <v>3594</v>
      </c>
      <c r="I635">
        <f t="shared" si="20"/>
        <v>0</v>
      </c>
      <c r="J635">
        <f t="shared" si="21"/>
        <v>0</v>
      </c>
    </row>
    <row r="636" spans="1:10" ht="15" customHeight="1" x14ac:dyDescent="0.25">
      <c r="A636" s="2">
        <v>45</v>
      </c>
      <c r="B636" s="2" t="s">
        <v>3589</v>
      </c>
      <c r="C636" s="2">
        <v>1489</v>
      </c>
      <c r="D636" s="2" t="s">
        <v>3595</v>
      </c>
      <c r="I636">
        <f t="shared" si="20"/>
        <v>0</v>
      </c>
      <c r="J636">
        <f t="shared" si="21"/>
        <v>0</v>
      </c>
    </row>
    <row r="637" spans="1:10" ht="15" customHeight="1" x14ac:dyDescent="0.25">
      <c r="A637" s="84">
        <v>45</v>
      </c>
      <c r="B637" s="84" t="s">
        <v>3589</v>
      </c>
      <c r="C637" s="84">
        <v>1513</v>
      </c>
      <c r="D637" s="84" t="s">
        <v>3596</v>
      </c>
      <c r="I637">
        <f t="shared" si="20"/>
        <v>0</v>
      </c>
      <c r="J637">
        <f t="shared" si="21"/>
        <v>0</v>
      </c>
    </row>
    <row r="638" spans="1:10" ht="15" customHeight="1" x14ac:dyDescent="0.25">
      <c r="A638" s="2">
        <v>45</v>
      </c>
      <c r="B638" s="2" t="s">
        <v>3589</v>
      </c>
      <c r="C638" s="2">
        <v>1590</v>
      </c>
      <c r="D638" s="2" t="s">
        <v>3597</v>
      </c>
      <c r="I638">
        <f t="shared" si="20"/>
        <v>0</v>
      </c>
      <c r="J638">
        <f t="shared" si="21"/>
        <v>0</v>
      </c>
    </row>
    <row r="639" spans="1:10" ht="15" customHeight="1" x14ac:dyDescent="0.25">
      <c r="A639" s="2">
        <v>45</v>
      </c>
      <c r="B639" s="2" t="s">
        <v>3589</v>
      </c>
      <c r="C639" s="2">
        <v>1600</v>
      </c>
      <c r="D639" s="2" t="s">
        <v>3598</v>
      </c>
      <c r="I639">
        <f t="shared" si="20"/>
        <v>0</v>
      </c>
      <c r="J639">
        <f t="shared" si="21"/>
        <v>0</v>
      </c>
    </row>
    <row r="640" spans="1:10" ht="15" customHeight="1" x14ac:dyDescent="0.25">
      <c r="A640" s="2">
        <v>45</v>
      </c>
      <c r="B640" s="2" t="s">
        <v>3589</v>
      </c>
      <c r="C640" s="2">
        <v>1606</v>
      </c>
      <c r="D640" s="2" t="s">
        <v>3599</v>
      </c>
      <c r="I640">
        <f t="shared" si="20"/>
        <v>0</v>
      </c>
      <c r="J640">
        <f t="shared" si="21"/>
        <v>0</v>
      </c>
    </row>
    <row r="641" spans="1:10" ht="15" customHeight="1" x14ac:dyDescent="0.25">
      <c r="A641" s="2">
        <v>45</v>
      </c>
      <c r="B641" s="2" t="s">
        <v>3589</v>
      </c>
      <c r="C641" s="2">
        <v>1613</v>
      </c>
      <c r="D641" s="2" t="s">
        <v>3600</v>
      </c>
      <c r="I641">
        <f t="shared" si="20"/>
        <v>0</v>
      </c>
      <c r="J641">
        <f t="shared" si="21"/>
        <v>0</v>
      </c>
    </row>
    <row r="642" spans="1:10" ht="15" customHeight="1" x14ac:dyDescent="0.25">
      <c r="A642" s="2">
        <v>45</v>
      </c>
      <c r="B642" s="2" t="s">
        <v>3589</v>
      </c>
      <c r="C642" s="2">
        <v>1634</v>
      </c>
      <c r="D642" s="2" t="s">
        <v>3601</v>
      </c>
      <c r="I642">
        <f t="shared" si="20"/>
        <v>0</v>
      </c>
      <c r="J642">
        <f t="shared" si="21"/>
        <v>0</v>
      </c>
    </row>
    <row r="643" spans="1:10" ht="15" customHeight="1" x14ac:dyDescent="0.25">
      <c r="A643" s="2">
        <v>45</v>
      </c>
      <c r="B643" s="2" t="s">
        <v>3589</v>
      </c>
      <c r="C643" s="2">
        <v>1689</v>
      </c>
      <c r="D643" s="2" t="s">
        <v>3602</v>
      </c>
      <c r="I643">
        <f t="shared" ref="I643:I706" si="22">IF(B643=$M$2,1,0)</f>
        <v>0</v>
      </c>
      <c r="J643">
        <f t="shared" si="21"/>
        <v>0</v>
      </c>
    </row>
    <row r="644" spans="1:10" ht="15" customHeight="1" x14ac:dyDescent="0.25">
      <c r="A644" s="2">
        <v>45</v>
      </c>
      <c r="B644" s="2" t="s">
        <v>3589</v>
      </c>
      <c r="C644" s="2">
        <v>1751</v>
      </c>
      <c r="D644" s="2" t="s">
        <v>3603</v>
      </c>
      <c r="I644">
        <f t="shared" si="22"/>
        <v>0</v>
      </c>
      <c r="J644">
        <f t="shared" ref="J644:J707" si="23">IF(I644=0,0,J643+1)</f>
        <v>0</v>
      </c>
    </row>
    <row r="645" spans="1:10" ht="15" customHeight="1" x14ac:dyDescent="0.25">
      <c r="A645" s="2">
        <v>45</v>
      </c>
      <c r="B645" s="2" t="s">
        <v>3589</v>
      </c>
      <c r="C645" s="2">
        <v>1793</v>
      </c>
      <c r="D645" s="2" t="s">
        <v>3604</v>
      </c>
      <c r="I645">
        <f t="shared" si="22"/>
        <v>0</v>
      </c>
      <c r="J645">
        <f t="shared" si="23"/>
        <v>0</v>
      </c>
    </row>
    <row r="646" spans="1:10" ht="15" customHeight="1" x14ac:dyDescent="0.25">
      <c r="A646" s="2">
        <v>45</v>
      </c>
      <c r="B646" s="2" t="s">
        <v>3589</v>
      </c>
      <c r="C646" s="2">
        <v>1965</v>
      </c>
      <c r="D646" s="2" t="s">
        <v>3605</v>
      </c>
      <c r="I646">
        <f t="shared" si="22"/>
        <v>0</v>
      </c>
      <c r="J646">
        <f t="shared" si="23"/>
        <v>0</v>
      </c>
    </row>
    <row r="647" spans="1:10" ht="15" customHeight="1" x14ac:dyDescent="0.25">
      <c r="A647" s="2">
        <v>45</v>
      </c>
      <c r="B647" s="2" t="s">
        <v>3589</v>
      </c>
      <c r="C647" s="2">
        <v>2086</v>
      </c>
      <c r="D647" s="2" t="s">
        <v>3606</v>
      </c>
      <c r="I647">
        <f t="shared" si="22"/>
        <v>0</v>
      </c>
      <c r="J647">
        <f t="shared" si="23"/>
        <v>0</v>
      </c>
    </row>
    <row r="648" spans="1:10" ht="15" customHeight="1" x14ac:dyDescent="0.25">
      <c r="A648" s="2">
        <v>45</v>
      </c>
      <c r="B648" s="2" t="s">
        <v>3589</v>
      </c>
      <c r="C648" s="2">
        <v>2087</v>
      </c>
      <c r="D648" s="2" t="s">
        <v>3607</v>
      </c>
      <c r="I648">
        <f t="shared" si="22"/>
        <v>0</v>
      </c>
      <c r="J648">
        <f t="shared" si="23"/>
        <v>0</v>
      </c>
    </row>
    <row r="649" spans="1:10" ht="15" customHeight="1" x14ac:dyDescent="0.25">
      <c r="A649" s="2">
        <v>46</v>
      </c>
      <c r="B649" s="2" t="s">
        <v>3608</v>
      </c>
      <c r="C649" s="2">
        <v>1107</v>
      </c>
      <c r="D649" s="2" t="s">
        <v>3609</v>
      </c>
      <c r="I649">
        <f t="shared" si="22"/>
        <v>0</v>
      </c>
      <c r="J649">
        <f t="shared" si="23"/>
        <v>0</v>
      </c>
    </row>
    <row r="650" spans="1:10" ht="15" customHeight="1" x14ac:dyDescent="0.25">
      <c r="A650" s="2">
        <v>46</v>
      </c>
      <c r="B650" s="2" t="s">
        <v>3608</v>
      </c>
      <c r="C650" s="2">
        <v>1136</v>
      </c>
      <c r="D650" s="2" t="s">
        <v>3610</v>
      </c>
      <c r="I650">
        <f t="shared" si="22"/>
        <v>0</v>
      </c>
      <c r="J650">
        <f t="shared" si="23"/>
        <v>0</v>
      </c>
    </row>
    <row r="651" spans="1:10" ht="15" customHeight="1" x14ac:dyDescent="0.25">
      <c r="A651" s="2">
        <v>46</v>
      </c>
      <c r="B651" s="2" t="s">
        <v>3608</v>
      </c>
      <c r="C651" s="2">
        <v>1299</v>
      </c>
      <c r="D651" s="2" t="s">
        <v>3611</v>
      </c>
      <c r="I651">
        <f t="shared" si="22"/>
        <v>0</v>
      </c>
      <c r="J651">
        <f t="shared" si="23"/>
        <v>0</v>
      </c>
    </row>
    <row r="652" spans="1:10" ht="15" customHeight="1" x14ac:dyDescent="0.25">
      <c r="A652" s="2">
        <v>46</v>
      </c>
      <c r="B652" s="2" t="s">
        <v>3608</v>
      </c>
      <c r="C652" s="2">
        <v>1353</v>
      </c>
      <c r="D652" s="2" t="s">
        <v>3612</v>
      </c>
      <c r="I652">
        <f t="shared" si="22"/>
        <v>0</v>
      </c>
      <c r="J652">
        <f t="shared" si="23"/>
        <v>0</v>
      </c>
    </row>
    <row r="653" spans="1:10" ht="15" customHeight="1" x14ac:dyDescent="0.25">
      <c r="A653" s="84">
        <v>46</v>
      </c>
      <c r="B653" s="84" t="s">
        <v>3608</v>
      </c>
      <c r="C653" s="84">
        <v>1515</v>
      </c>
      <c r="D653" s="84" t="s">
        <v>3613</v>
      </c>
      <c r="I653">
        <f t="shared" si="22"/>
        <v>0</v>
      </c>
      <c r="J653">
        <f t="shared" si="23"/>
        <v>0</v>
      </c>
    </row>
    <row r="654" spans="1:10" ht="15" customHeight="1" x14ac:dyDescent="0.25">
      <c r="A654" s="2">
        <v>46</v>
      </c>
      <c r="B654" s="2" t="s">
        <v>3608</v>
      </c>
      <c r="C654" s="2">
        <v>1570</v>
      </c>
      <c r="D654" s="2" t="s">
        <v>3614</v>
      </c>
      <c r="I654">
        <f t="shared" si="22"/>
        <v>0</v>
      </c>
      <c r="J654">
        <f t="shared" si="23"/>
        <v>0</v>
      </c>
    </row>
    <row r="655" spans="1:10" ht="15" customHeight="1" x14ac:dyDescent="0.25">
      <c r="A655" s="2">
        <v>46</v>
      </c>
      <c r="B655" s="2" t="s">
        <v>3608</v>
      </c>
      <c r="C655" s="2">
        <v>1694</v>
      </c>
      <c r="D655" s="2" t="s">
        <v>3615</v>
      </c>
      <c r="I655">
        <f t="shared" si="22"/>
        <v>0</v>
      </c>
      <c r="J655">
        <f t="shared" si="23"/>
        <v>0</v>
      </c>
    </row>
    <row r="656" spans="1:10" ht="15" customHeight="1" x14ac:dyDescent="0.25">
      <c r="A656" s="2">
        <v>46</v>
      </c>
      <c r="B656" s="2" t="s">
        <v>3608</v>
      </c>
      <c r="C656" s="2">
        <v>1785</v>
      </c>
      <c r="D656" s="2" t="s">
        <v>3616</v>
      </c>
      <c r="I656">
        <f t="shared" si="22"/>
        <v>0</v>
      </c>
      <c r="J656">
        <f t="shared" si="23"/>
        <v>0</v>
      </c>
    </row>
    <row r="657" spans="1:10" ht="15" customHeight="1" x14ac:dyDescent="0.25">
      <c r="A657" s="2">
        <v>46</v>
      </c>
      <c r="B657" s="2" t="s">
        <v>3608</v>
      </c>
      <c r="C657" s="2">
        <v>1919</v>
      </c>
      <c r="D657" s="2" t="s">
        <v>3617</v>
      </c>
      <c r="I657">
        <f t="shared" si="22"/>
        <v>0</v>
      </c>
      <c r="J657">
        <f t="shared" si="23"/>
        <v>0</v>
      </c>
    </row>
    <row r="658" spans="1:10" ht="15" customHeight="1" x14ac:dyDescent="0.25">
      <c r="A658" s="2">
        <v>46</v>
      </c>
      <c r="B658" s="2" t="s">
        <v>3608</v>
      </c>
      <c r="C658" s="2">
        <v>1975</v>
      </c>
      <c r="D658" s="2" t="s">
        <v>3618</v>
      </c>
      <c r="I658">
        <f t="shared" si="22"/>
        <v>0</v>
      </c>
      <c r="J658">
        <f t="shared" si="23"/>
        <v>0</v>
      </c>
    </row>
    <row r="659" spans="1:10" ht="15" customHeight="1" x14ac:dyDescent="0.25">
      <c r="A659" s="2">
        <v>46</v>
      </c>
      <c r="B659" s="2" t="s">
        <v>3608</v>
      </c>
      <c r="C659" s="2">
        <v>2084</v>
      </c>
      <c r="D659" s="2" t="s">
        <v>3619</v>
      </c>
      <c r="I659">
        <f t="shared" si="22"/>
        <v>0</v>
      </c>
      <c r="J659">
        <f t="shared" si="23"/>
        <v>0</v>
      </c>
    </row>
    <row r="660" spans="1:10" ht="15" customHeight="1" x14ac:dyDescent="0.25">
      <c r="A660" s="2">
        <v>46</v>
      </c>
      <c r="B660" s="2" t="s">
        <v>3608</v>
      </c>
      <c r="C660" s="2">
        <v>2085</v>
      </c>
      <c r="D660" s="2" t="s">
        <v>3620</v>
      </c>
      <c r="I660">
        <f t="shared" si="22"/>
        <v>0</v>
      </c>
      <c r="J660">
        <f t="shared" si="23"/>
        <v>0</v>
      </c>
    </row>
    <row r="661" spans="1:10" ht="15" customHeight="1" x14ac:dyDescent="0.25">
      <c r="A661" s="2">
        <v>47</v>
      </c>
      <c r="B661" s="2" t="s">
        <v>3621</v>
      </c>
      <c r="C661" s="2">
        <v>1273</v>
      </c>
      <c r="D661" s="2" t="s">
        <v>3622</v>
      </c>
      <c r="I661">
        <f t="shared" si="22"/>
        <v>0</v>
      </c>
      <c r="J661">
        <f t="shared" si="23"/>
        <v>0</v>
      </c>
    </row>
    <row r="662" spans="1:10" ht="15" customHeight="1" x14ac:dyDescent="0.25">
      <c r="A662" s="2">
        <v>47</v>
      </c>
      <c r="B662" s="2" t="s">
        <v>3621</v>
      </c>
      <c r="C662" s="2">
        <v>1474</v>
      </c>
      <c r="D662" s="2" t="s">
        <v>3623</v>
      </c>
      <c r="I662">
        <f t="shared" si="22"/>
        <v>0</v>
      </c>
      <c r="J662">
        <f t="shared" si="23"/>
        <v>0</v>
      </c>
    </row>
    <row r="663" spans="1:10" ht="15" customHeight="1" x14ac:dyDescent="0.25">
      <c r="A663" s="84">
        <v>47</v>
      </c>
      <c r="B663" s="84" t="s">
        <v>3621</v>
      </c>
      <c r="C663" s="84">
        <v>1516</v>
      </c>
      <c r="D663" s="84" t="s">
        <v>3624</v>
      </c>
      <c r="I663">
        <f t="shared" si="22"/>
        <v>0</v>
      </c>
      <c r="J663">
        <f t="shared" si="23"/>
        <v>0</v>
      </c>
    </row>
    <row r="664" spans="1:10" ht="15" customHeight="1" x14ac:dyDescent="0.25">
      <c r="A664" s="2">
        <v>47</v>
      </c>
      <c r="B664" s="2" t="s">
        <v>3621</v>
      </c>
      <c r="C664" s="2">
        <v>1519</v>
      </c>
      <c r="D664" s="2" t="s">
        <v>3625</v>
      </c>
      <c r="I664">
        <f t="shared" si="22"/>
        <v>0</v>
      </c>
      <c r="J664">
        <f t="shared" si="23"/>
        <v>0</v>
      </c>
    </row>
    <row r="665" spans="1:10" ht="15" customHeight="1" x14ac:dyDescent="0.25">
      <c r="A665" s="2">
        <v>47</v>
      </c>
      <c r="B665" s="2" t="s">
        <v>3621</v>
      </c>
      <c r="C665" s="2">
        <v>1526</v>
      </c>
      <c r="D665" s="2" t="s">
        <v>3626</v>
      </c>
      <c r="I665">
        <f t="shared" si="22"/>
        <v>0</v>
      </c>
      <c r="J665">
        <f t="shared" si="23"/>
        <v>0</v>
      </c>
    </row>
    <row r="666" spans="1:10" ht="15" customHeight="1" x14ac:dyDescent="0.25">
      <c r="A666" s="2">
        <v>47</v>
      </c>
      <c r="B666" s="2" t="s">
        <v>3621</v>
      </c>
      <c r="C666" s="2">
        <v>1547</v>
      </c>
      <c r="D666" s="2" t="s">
        <v>3627</v>
      </c>
      <c r="I666">
        <f t="shared" si="22"/>
        <v>0</v>
      </c>
      <c r="J666">
        <f t="shared" si="23"/>
        <v>0</v>
      </c>
    </row>
    <row r="667" spans="1:10" ht="15" customHeight="1" x14ac:dyDescent="0.25">
      <c r="A667" s="2">
        <v>47</v>
      </c>
      <c r="B667" s="2" t="s">
        <v>3621</v>
      </c>
      <c r="C667" s="2">
        <v>1564</v>
      </c>
      <c r="D667" s="2" t="s">
        <v>3628</v>
      </c>
      <c r="I667">
        <f t="shared" si="22"/>
        <v>0</v>
      </c>
      <c r="J667">
        <f t="shared" si="23"/>
        <v>0</v>
      </c>
    </row>
    <row r="668" spans="1:10" ht="15" customHeight="1" x14ac:dyDescent="0.25">
      <c r="A668" s="2">
        <v>47</v>
      </c>
      <c r="B668" s="2" t="s">
        <v>3621</v>
      </c>
      <c r="C668" s="2">
        <v>1609</v>
      </c>
      <c r="D668" s="2" t="s">
        <v>3629</v>
      </c>
      <c r="I668">
        <f t="shared" si="22"/>
        <v>0</v>
      </c>
      <c r="J668">
        <f t="shared" si="23"/>
        <v>0</v>
      </c>
    </row>
    <row r="669" spans="1:10" ht="15" customHeight="1" x14ac:dyDescent="0.25">
      <c r="A669" s="2">
        <v>47</v>
      </c>
      <c r="B669" s="2" t="s">
        <v>3621</v>
      </c>
      <c r="C669" s="2">
        <v>1787</v>
      </c>
      <c r="D669" s="2" t="s">
        <v>3630</v>
      </c>
      <c r="I669">
        <f t="shared" si="22"/>
        <v>0</v>
      </c>
      <c r="J669">
        <f t="shared" si="23"/>
        <v>0</v>
      </c>
    </row>
    <row r="670" spans="1:10" ht="15" customHeight="1" x14ac:dyDescent="0.25">
      <c r="A670" s="2">
        <v>47</v>
      </c>
      <c r="B670" s="2" t="s">
        <v>3621</v>
      </c>
      <c r="C670" s="2">
        <v>2002</v>
      </c>
      <c r="D670" s="2" t="s">
        <v>3631</v>
      </c>
      <c r="I670">
        <f t="shared" si="22"/>
        <v>0</v>
      </c>
      <c r="J670">
        <f t="shared" si="23"/>
        <v>0</v>
      </c>
    </row>
    <row r="671" spans="1:10" ht="15" customHeight="1" x14ac:dyDescent="0.25">
      <c r="A671" s="2">
        <v>47</v>
      </c>
      <c r="B671" s="2" t="s">
        <v>3621</v>
      </c>
      <c r="C671" s="2">
        <v>2088</v>
      </c>
      <c r="D671" s="2" t="s">
        <v>3632</v>
      </c>
      <c r="I671">
        <f t="shared" si="22"/>
        <v>0</v>
      </c>
      <c r="J671">
        <f t="shared" si="23"/>
        <v>0</v>
      </c>
    </row>
    <row r="672" spans="1:10" ht="15" customHeight="1" x14ac:dyDescent="0.25">
      <c r="A672" s="2">
        <v>48</v>
      </c>
      <c r="B672" s="2" t="s">
        <v>3633</v>
      </c>
      <c r="C672" s="2">
        <v>1197</v>
      </c>
      <c r="D672" s="2" t="s">
        <v>3634</v>
      </c>
      <c r="I672">
        <f t="shared" si="22"/>
        <v>0</v>
      </c>
      <c r="J672">
        <f t="shared" si="23"/>
        <v>0</v>
      </c>
    </row>
    <row r="673" spans="1:10" ht="15" customHeight="1" x14ac:dyDescent="0.25">
      <c r="A673" s="2">
        <v>48</v>
      </c>
      <c r="B673" s="2" t="s">
        <v>3633</v>
      </c>
      <c r="C673" s="2">
        <v>1266</v>
      </c>
      <c r="D673" s="2" t="s">
        <v>3635</v>
      </c>
      <c r="I673">
        <f t="shared" si="22"/>
        <v>0</v>
      </c>
      <c r="J673">
        <f t="shared" si="23"/>
        <v>0</v>
      </c>
    </row>
    <row r="674" spans="1:10" ht="15" customHeight="1" x14ac:dyDescent="0.25">
      <c r="A674" s="2">
        <v>48</v>
      </c>
      <c r="B674" s="2" t="s">
        <v>3633</v>
      </c>
      <c r="C674" s="2">
        <v>1331</v>
      </c>
      <c r="D674" s="2" t="s">
        <v>3636</v>
      </c>
      <c r="I674">
        <f t="shared" si="22"/>
        <v>0</v>
      </c>
      <c r="J674">
        <f t="shared" si="23"/>
        <v>0</v>
      </c>
    </row>
    <row r="675" spans="1:10" ht="15" customHeight="1" x14ac:dyDescent="0.25">
      <c r="A675" s="2">
        <v>48</v>
      </c>
      <c r="B675" s="2" t="s">
        <v>3633</v>
      </c>
      <c r="C675" s="2">
        <v>1488</v>
      </c>
      <c r="D675" s="2" t="s">
        <v>3637</v>
      </c>
      <c r="I675">
        <f t="shared" si="22"/>
        <v>0</v>
      </c>
      <c r="J675">
        <f t="shared" si="23"/>
        <v>0</v>
      </c>
    </row>
    <row r="676" spans="1:10" ht="15" customHeight="1" x14ac:dyDescent="0.25">
      <c r="A676" s="2">
        <v>48</v>
      </c>
      <c r="B676" s="2" t="s">
        <v>3633</v>
      </c>
      <c r="C676" s="2">
        <v>1517</v>
      </c>
      <c r="D676" s="2" t="s">
        <v>3638</v>
      </c>
      <c r="I676">
        <f t="shared" si="22"/>
        <v>0</v>
      </c>
      <c r="J676">
        <f t="shared" si="23"/>
        <v>0</v>
      </c>
    </row>
    <row r="677" spans="1:10" ht="15" customHeight="1" x14ac:dyDescent="0.25">
      <c r="A677" s="2">
        <v>48</v>
      </c>
      <c r="B677" s="2" t="s">
        <v>3633</v>
      </c>
      <c r="C677" s="2">
        <v>1528</v>
      </c>
      <c r="D677" s="2" t="s">
        <v>3639</v>
      </c>
      <c r="I677">
        <f t="shared" si="22"/>
        <v>0</v>
      </c>
      <c r="J677">
        <f t="shared" si="23"/>
        <v>0</v>
      </c>
    </row>
    <row r="678" spans="1:10" ht="15" customHeight="1" x14ac:dyDescent="0.25">
      <c r="A678" s="84">
        <v>48</v>
      </c>
      <c r="B678" s="84" t="s">
        <v>3633</v>
      </c>
      <c r="C678" s="84">
        <v>1532</v>
      </c>
      <c r="D678" s="84" t="s">
        <v>3640</v>
      </c>
      <c r="I678">
        <f t="shared" si="22"/>
        <v>0</v>
      </c>
      <c r="J678">
        <f t="shared" si="23"/>
        <v>0</v>
      </c>
    </row>
    <row r="679" spans="1:10" ht="15" customHeight="1" x14ac:dyDescent="0.25">
      <c r="A679" s="2">
        <v>48</v>
      </c>
      <c r="B679" s="2" t="s">
        <v>3633</v>
      </c>
      <c r="C679" s="2">
        <v>1695</v>
      </c>
      <c r="D679" s="2" t="s">
        <v>3641</v>
      </c>
      <c r="I679">
        <f t="shared" si="22"/>
        <v>0</v>
      </c>
      <c r="J679">
        <f t="shared" si="23"/>
        <v>0</v>
      </c>
    </row>
    <row r="680" spans="1:10" ht="15" customHeight="1" x14ac:dyDescent="0.25">
      <c r="A680" s="2">
        <v>48</v>
      </c>
      <c r="B680" s="2" t="s">
        <v>3633</v>
      </c>
      <c r="C680" s="2">
        <v>1719</v>
      </c>
      <c r="D680" s="2" t="s">
        <v>3642</v>
      </c>
      <c r="I680">
        <f t="shared" si="22"/>
        <v>0</v>
      </c>
      <c r="J680">
        <f t="shared" si="23"/>
        <v>0</v>
      </c>
    </row>
    <row r="681" spans="1:10" ht="15" customHeight="1" x14ac:dyDescent="0.25">
      <c r="A681" s="2">
        <v>48</v>
      </c>
      <c r="B681" s="2" t="s">
        <v>3633</v>
      </c>
      <c r="C681" s="2">
        <v>1742</v>
      </c>
      <c r="D681" s="2" t="s">
        <v>3643</v>
      </c>
      <c r="I681">
        <f t="shared" si="22"/>
        <v>0</v>
      </c>
      <c r="J681">
        <f t="shared" si="23"/>
        <v>0</v>
      </c>
    </row>
    <row r="682" spans="1:10" ht="15" customHeight="1" x14ac:dyDescent="0.25">
      <c r="A682" s="2">
        <v>48</v>
      </c>
      <c r="B682" s="2" t="s">
        <v>3633</v>
      </c>
      <c r="C682" s="2">
        <v>1831</v>
      </c>
      <c r="D682" s="2" t="s">
        <v>3644</v>
      </c>
      <c r="I682">
        <f t="shared" si="22"/>
        <v>0</v>
      </c>
      <c r="J682">
        <f t="shared" si="23"/>
        <v>0</v>
      </c>
    </row>
    <row r="683" spans="1:10" ht="15" customHeight="1" x14ac:dyDescent="0.25">
      <c r="A683" s="2">
        <v>48</v>
      </c>
      <c r="B683" s="2" t="s">
        <v>3633</v>
      </c>
      <c r="C683" s="2">
        <v>1958</v>
      </c>
      <c r="D683" s="2" t="s">
        <v>3645</v>
      </c>
      <c r="I683">
        <f t="shared" si="22"/>
        <v>0</v>
      </c>
      <c r="J683">
        <f t="shared" si="23"/>
        <v>0</v>
      </c>
    </row>
    <row r="684" spans="1:10" ht="15" customHeight="1" x14ac:dyDescent="0.25">
      <c r="A684" s="2">
        <v>48</v>
      </c>
      <c r="B684" s="2" t="s">
        <v>3633</v>
      </c>
      <c r="C684" s="2">
        <v>2089</v>
      </c>
      <c r="D684" s="2" t="s">
        <v>3646</v>
      </c>
      <c r="I684">
        <f t="shared" si="22"/>
        <v>0</v>
      </c>
      <c r="J684">
        <f t="shared" si="23"/>
        <v>0</v>
      </c>
    </row>
    <row r="685" spans="1:10" ht="15" customHeight="1" x14ac:dyDescent="0.25">
      <c r="A685" s="2">
        <v>48</v>
      </c>
      <c r="B685" s="2" t="s">
        <v>3633</v>
      </c>
      <c r="C685" s="2">
        <v>2090</v>
      </c>
      <c r="D685" s="2" t="s">
        <v>3647</v>
      </c>
      <c r="I685">
        <f t="shared" si="22"/>
        <v>0</v>
      </c>
      <c r="J685">
        <f t="shared" si="23"/>
        <v>0</v>
      </c>
    </row>
    <row r="686" spans="1:10" ht="15" customHeight="1" x14ac:dyDescent="0.25">
      <c r="A686" s="2">
        <v>49</v>
      </c>
      <c r="B686" s="2" t="s">
        <v>3648</v>
      </c>
      <c r="C686" s="2">
        <v>1213</v>
      </c>
      <c r="D686" s="2" t="s">
        <v>3649</v>
      </c>
      <c r="I686">
        <f t="shared" si="22"/>
        <v>0</v>
      </c>
      <c r="J686">
        <f t="shared" si="23"/>
        <v>0</v>
      </c>
    </row>
    <row r="687" spans="1:10" ht="15" customHeight="1" x14ac:dyDescent="0.25">
      <c r="A687" s="2">
        <v>49</v>
      </c>
      <c r="B687" s="2" t="s">
        <v>3648</v>
      </c>
      <c r="C687" s="2">
        <v>1510</v>
      </c>
      <c r="D687" s="2" t="s">
        <v>3650</v>
      </c>
      <c r="I687">
        <f t="shared" si="22"/>
        <v>0</v>
      </c>
      <c r="J687">
        <f t="shared" si="23"/>
        <v>0</v>
      </c>
    </row>
    <row r="688" spans="1:10" ht="15" customHeight="1" x14ac:dyDescent="0.25">
      <c r="A688" s="2">
        <v>49</v>
      </c>
      <c r="B688" s="2" t="s">
        <v>3648</v>
      </c>
      <c r="C688" s="2">
        <v>1534</v>
      </c>
      <c r="D688" s="2" t="s">
        <v>3651</v>
      </c>
      <c r="I688">
        <f t="shared" si="22"/>
        <v>0</v>
      </c>
      <c r="J688">
        <f t="shared" si="23"/>
        <v>0</v>
      </c>
    </row>
    <row r="689" spans="1:10" ht="15" customHeight="1" x14ac:dyDescent="0.25">
      <c r="A689" s="2">
        <v>49</v>
      </c>
      <c r="B689" s="2" t="s">
        <v>3648</v>
      </c>
      <c r="C689" s="2">
        <v>1711</v>
      </c>
      <c r="D689" s="2" t="s">
        <v>3652</v>
      </c>
      <c r="I689">
        <f t="shared" si="22"/>
        <v>0</v>
      </c>
      <c r="J689">
        <f t="shared" si="23"/>
        <v>0</v>
      </c>
    </row>
    <row r="690" spans="1:10" ht="15" customHeight="1" x14ac:dyDescent="0.25">
      <c r="A690" s="2">
        <v>49</v>
      </c>
      <c r="B690" s="2" t="s">
        <v>3648</v>
      </c>
      <c r="C690" s="2">
        <v>1801</v>
      </c>
      <c r="D690" s="2" t="s">
        <v>3653</v>
      </c>
      <c r="I690">
        <f t="shared" si="22"/>
        <v>0</v>
      </c>
      <c r="J690">
        <f t="shared" si="23"/>
        <v>0</v>
      </c>
    </row>
    <row r="691" spans="1:10" ht="15" customHeight="1" x14ac:dyDescent="0.25">
      <c r="A691" s="2">
        <v>49</v>
      </c>
      <c r="B691" s="2" t="s">
        <v>3648</v>
      </c>
      <c r="C691" s="2">
        <v>1964</v>
      </c>
      <c r="D691" s="2" t="s">
        <v>3654</v>
      </c>
      <c r="I691">
        <f t="shared" si="22"/>
        <v>0</v>
      </c>
      <c r="J691">
        <f t="shared" si="23"/>
        <v>0</v>
      </c>
    </row>
    <row r="692" spans="1:10" ht="15" customHeight="1" x14ac:dyDescent="0.25">
      <c r="A692" s="2">
        <v>50</v>
      </c>
      <c r="B692" s="2" t="s">
        <v>3655</v>
      </c>
      <c r="C692" s="2">
        <v>1155</v>
      </c>
      <c r="D692" s="2" t="s">
        <v>3656</v>
      </c>
      <c r="I692">
        <f t="shared" si="22"/>
        <v>0</v>
      </c>
      <c r="J692">
        <f t="shared" si="23"/>
        <v>0</v>
      </c>
    </row>
    <row r="693" spans="1:10" ht="15" customHeight="1" x14ac:dyDescent="0.25">
      <c r="A693" s="2">
        <v>50</v>
      </c>
      <c r="B693" s="2" t="s">
        <v>3655</v>
      </c>
      <c r="C693" s="2">
        <v>1274</v>
      </c>
      <c r="D693" s="2" t="s">
        <v>3657</v>
      </c>
      <c r="I693">
        <f t="shared" si="22"/>
        <v>0</v>
      </c>
      <c r="J693">
        <f t="shared" si="23"/>
        <v>0</v>
      </c>
    </row>
    <row r="694" spans="1:10" ht="15" customHeight="1" x14ac:dyDescent="0.25">
      <c r="A694" s="2">
        <v>50</v>
      </c>
      <c r="B694" s="2" t="s">
        <v>3655</v>
      </c>
      <c r="C694" s="2">
        <v>1367</v>
      </c>
      <c r="D694" s="2" t="s">
        <v>3658</v>
      </c>
      <c r="I694">
        <f t="shared" si="22"/>
        <v>0</v>
      </c>
      <c r="J694">
        <f t="shared" si="23"/>
        <v>0</v>
      </c>
    </row>
    <row r="695" spans="1:10" ht="15" customHeight="1" x14ac:dyDescent="0.25">
      <c r="A695" s="2">
        <v>50</v>
      </c>
      <c r="B695" s="2" t="s">
        <v>3655</v>
      </c>
      <c r="C695" s="2">
        <v>1374</v>
      </c>
      <c r="D695" s="2" t="s">
        <v>3659</v>
      </c>
      <c r="I695">
        <f t="shared" si="22"/>
        <v>0</v>
      </c>
      <c r="J695">
        <f t="shared" si="23"/>
        <v>0</v>
      </c>
    </row>
    <row r="696" spans="1:10" ht="15" customHeight="1" x14ac:dyDescent="0.25">
      <c r="A696" s="2">
        <v>50</v>
      </c>
      <c r="B696" s="2" t="s">
        <v>3655</v>
      </c>
      <c r="C696" s="2">
        <v>1485</v>
      </c>
      <c r="D696" s="2" t="s">
        <v>3660</v>
      </c>
      <c r="I696">
        <f t="shared" si="22"/>
        <v>0</v>
      </c>
      <c r="J696">
        <f t="shared" si="23"/>
        <v>0</v>
      </c>
    </row>
    <row r="697" spans="1:10" ht="15" customHeight="1" x14ac:dyDescent="0.25">
      <c r="A697" s="2">
        <v>50</v>
      </c>
      <c r="B697" s="2" t="s">
        <v>3655</v>
      </c>
      <c r="C697" s="2">
        <v>1543</v>
      </c>
      <c r="D697" s="2" t="s">
        <v>3661</v>
      </c>
      <c r="I697">
        <f t="shared" si="22"/>
        <v>0</v>
      </c>
      <c r="J697">
        <f t="shared" si="23"/>
        <v>0</v>
      </c>
    </row>
    <row r="698" spans="1:10" ht="15" customHeight="1" x14ac:dyDescent="0.25">
      <c r="A698" s="2">
        <v>50</v>
      </c>
      <c r="B698" s="2" t="s">
        <v>3655</v>
      </c>
      <c r="C698" s="2">
        <v>1707</v>
      </c>
      <c r="D698" s="2" t="s">
        <v>3662</v>
      </c>
      <c r="I698">
        <f t="shared" si="22"/>
        <v>0</v>
      </c>
      <c r="J698">
        <f t="shared" si="23"/>
        <v>0</v>
      </c>
    </row>
    <row r="699" spans="1:10" ht="15" customHeight="1" x14ac:dyDescent="0.25">
      <c r="A699" s="2">
        <v>50</v>
      </c>
      <c r="B699" s="2" t="s">
        <v>3655</v>
      </c>
      <c r="C699" s="2">
        <v>1749</v>
      </c>
      <c r="D699" s="2" t="s">
        <v>3663</v>
      </c>
      <c r="I699">
        <f t="shared" si="22"/>
        <v>0</v>
      </c>
      <c r="J699">
        <f t="shared" si="23"/>
        <v>0</v>
      </c>
    </row>
    <row r="700" spans="1:10" ht="15" customHeight="1" x14ac:dyDescent="0.25">
      <c r="A700" s="2">
        <v>51</v>
      </c>
      <c r="B700" s="2" t="s">
        <v>3664</v>
      </c>
      <c r="C700" s="2">
        <v>1201</v>
      </c>
      <c r="D700" s="2" t="s">
        <v>3665</v>
      </c>
      <c r="I700">
        <f t="shared" si="22"/>
        <v>0</v>
      </c>
      <c r="J700">
        <f t="shared" si="23"/>
        <v>0</v>
      </c>
    </row>
    <row r="701" spans="1:10" ht="15" customHeight="1" x14ac:dyDescent="0.25">
      <c r="A701" s="2">
        <v>51</v>
      </c>
      <c r="B701" s="2" t="s">
        <v>3664</v>
      </c>
      <c r="C701" s="2">
        <v>1225</v>
      </c>
      <c r="D701" s="2" t="s">
        <v>3666</v>
      </c>
      <c r="I701">
        <f t="shared" si="22"/>
        <v>0</v>
      </c>
      <c r="J701">
        <f t="shared" si="23"/>
        <v>0</v>
      </c>
    </row>
    <row r="702" spans="1:10" ht="15" customHeight="1" x14ac:dyDescent="0.25">
      <c r="A702" s="2">
        <v>51</v>
      </c>
      <c r="B702" s="2" t="s">
        <v>3664</v>
      </c>
      <c r="C702" s="2">
        <v>1544</v>
      </c>
      <c r="D702" s="2" t="s">
        <v>3667</v>
      </c>
      <c r="I702">
        <f t="shared" si="22"/>
        <v>0</v>
      </c>
      <c r="J702">
        <f t="shared" si="23"/>
        <v>0</v>
      </c>
    </row>
    <row r="703" spans="1:10" ht="15" customHeight="1" x14ac:dyDescent="0.25">
      <c r="A703" s="2">
        <v>51</v>
      </c>
      <c r="B703" s="2" t="s">
        <v>3664</v>
      </c>
      <c r="C703" s="2">
        <v>1700</v>
      </c>
      <c r="D703" s="2" t="s">
        <v>3668</v>
      </c>
      <c r="I703">
        <f t="shared" si="22"/>
        <v>0</v>
      </c>
      <c r="J703">
        <f t="shared" si="23"/>
        <v>0</v>
      </c>
    </row>
    <row r="704" spans="1:10" ht="15" customHeight="1" x14ac:dyDescent="0.25">
      <c r="A704" s="2">
        <v>51</v>
      </c>
      <c r="B704" s="2" t="s">
        <v>3664</v>
      </c>
      <c r="C704" s="2">
        <v>1876</v>
      </c>
      <c r="D704" s="2" t="s">
        <v>3669</v>
      </c>
      <c r="I704">
        <f t="shared" si="22"/>
        <v>0</v>
      </c>
      <c r="J704">
        <f t="shared" si="23"/>
        <v>0</v>
      </c>
    </row>
    <row r="705" spans="1:10" ht="15" customHeight="1" x14ac:dyDescent="0.25">
      <c r="A705" s="2">
        <v>51</v>
      </c>
      <c r="B705" s="2" t="s">
        <v>3664</v>
      </c>
      <c r="C705" s="2">
        <v>1904</v>
      </c>
      <c r="D705" s="2" t="s">
        <v>3670</v>
      </c>
      <c r="I705">
        <f t="shared" si="22"/>
        <v>0</v>
      </c>
      <c r="J705">
        <f t="shared" si="23"/>
        <v>0</v>
      </c>
    </row>
    <row r="706" spans="1:10" ht="15" customHeight="1" x14ac:dyDescent="0.25">
      <c r="A706" s="2">
        <v>52</v>
      </c>
      <c r="B706" s="2" t="s">
        <v>3671</v>
      </c>
      <c r="C706" s="2">
        <v>1119</v>
      </c>
      <c r="D706" s="2" t="s">
        <v>3672</v>
      </c>
      <c r="I706">
        <f t="shared" si="22"/>
        <v>0</v>
      </c>
      <c r="J706">
        <f t="shared" si="23"/>
        <v>0</v>
      </c>
    </row>
    <row r="707" spans="1:10" ht="15" customHeight="1" x14ac:dyDescent="0.25">
      <c r="A707" s="2">
        <v>52</v>
      </c>
      <c r="B707" s="2" t="s">
        <v>3671</v>
      </c>
      <c r="C707" s="2">
        <v>1158</v>
      </c>
      <c r="D707" s="2" t="s">
        <v>3673</v>
      </c>
      <c r="I707">
        <f t="shared" ref="I707:I770" si="24">IF(B707=$M$2,1,0)</f>
        <v>0</v>
      </c>
      <c r="J707">
        <f t="shared" si="23"/>
        <v>0</v>
      </c>
    </row>
    <row r="708" spans="1:10" ht="15" customHeight="1" x14ac:dyDescent="0.25">
      <c r="A708" s="2">
        <v>52</v>
      </c>
      <c r="B708" s="2" t="s">
        <v>3671</v>
      </c>
      <c r="C708" s="2">
        <v>1328</v>
      </c>
      <c r="D708" s="2" t="s">
        <v>3674</v>
      </c>
      <c r="I708">
        <f t="shared" si="24"/>
        <v>0</v>
      </c>
      <c r="J708">
        <f t="shared" ref="J708:J771" si="25">IF(I708=0,0,J707+1)</f>
        <v>0</v>
      </c>
    </row>
    <row r="709" spans="1:10" ht="15" customHeight="1" x14ac:dyDescent="0.25">
      <c r="A709" s="2">
        <v>52</v>
      </c>
      <c r="B709" s="2" t="s">
        <v>3671</v>
      </c>
      <c r="C709" s="2">
        <v>1358</v>
      </c>
      <c r="D709" s="2" t="s">
        <v>3675</v>
      </c>
      <c r="I709">
        <f t="shared" si="24"/>
        <v>0</v>
      </c>
      <c r="J709">
        <f t="shared" si="25"/>
        <v>0</v>
      </c>
    </row>
    <row r="710" spans="1:10" ht="15" customHeight="1" x14ac:dyDescent="0.25">
      <c r="A710" s="2">
        <v>52</v>
      </c>
      <c r="B710" s="2" t="s">
        <v>3671</v>
      </c>
      <c r="C710" s="2">
        <v>1482</v>
      </c>
      <c r="D710" s="2" t="s">
        <v>3676</v>
      </c>
      <c r="I710">
        <f t="shared" si="24"/>
        <v>0</v>
      </c>
      <c r="J710">
        <f t="shared" si="25"/>
        <v>0</v>
      </c>
    </row>
    <row r="711" spans="1:10" ht="15" customHeight="1" x14ac:dyDescent="0.25">
      <c r="A711" s="2">
        <v>52</v>
      </c>
      <c r="B711" s="2" t="s">
        <v>3671</v>
      </c>
      <c r="C711" s="2">
        <v>1493</v>
      </c>
      <c r="D711" s="2" t="s">
        <v>3677</v>
      </c>
      <c r="I711">
        <f t="shared" si="24"/>
        <v>0</v>
      </c>
      <c r="J711">
        <f t="shared" si="25"/>
        <v>0</v>
      </c>
    </row>
    <row r="712" spans="1:10" ht="15" customHeight="1" x14ac:dyDescent="0.25">
      <c r="A712" s="2">
        <v>52</v>
      </c>
      <c r="B712" s="2" t="s">
        <v>3671</v>
      </c>
      <c r="C712" s="2">
        <v>1525</v>
      </c>
      <c r="D712" s="2" t="s">
        <v>3678</v>
      </c>
      <c r="I712">
        <f t="shared" si="24"/>
        <v>0</v>
      </c>
      <c r="J712">
        <f t="shared" si="25"/>
        <v>0</v>
      </c>
    </row>
    <row r="713" spans="1:10" ht="15" customHeight="1" x14ac:dyDescent="0.25">
      <c r="A713" s="84">
        <v>52</v>
      </c>
      <c r="B713" s="84" t="s">
        <v>3671</v>
      </c>
      <c r="C713" s="84">
        <v>1552</v>
      </c>
      <c r="D713" s="84" t="s">
        <v>3679</v>
      </c>
      <c r="I713">
        <f t="shared" si="24"/>
        <v>0</v>
      </c>
      <c r="J713">
        <f t="shared" si="25"/>
        <v>0</v>
      </c>
    </row>
    <row r="714" spans="1:10" ht="15" customHeight="1" x14ac:dyDescent="0.25">
      <c r="A714" s="2">
        <v>52</v>
      </c>
      <c r="B714" s="2" t="s">
        <v>3671</v>
      </c>
      <c r="C714" s="2">
        <v>1573</v>
      </c>
      <c r="D714" s="2" t="s">
        <v>3680</v>
      </c>
      <c r="I714">
        <f t="shared" si="24"/>
        <v>0</v>
      </c>
      <c r="J714">
        <f t="shared" si="25"/>
        <v>0</v>
      </c>
    </row>
    <row r="715" spans="1:10" ht="15" customHeight="1" x14ac:dyDescent="0.25">
      <c r="A715" s="2">
        <v>52</v>
      </c>
      <c r="B715" s="2" t="s">
        <v>3671</v>
      </c>
      <c r="C715" s="2">
        <v>1696</v>
      </c>
      <c r="D715" s="2" t="s">
        <v>3681</v>
      </c>
      <c r="I715">
        <f t="shared" si="24"/>
        <v>0</v>
      </c>
      <c r="J715">
        <f t="shared" si="25"/>
        <v>0</v>
      </c>
    </row>
    <row r="716" spans="1:10" ht="15" customHeight="1" x14ac:dyDescent="0.25">
      <c r="A716" s="2">
        <v>52</v>
      </c>
      <c r="B716" s="2" t="s">
        <v>3671</v>
      </c>
      <c r="C716" s="2">
        <v>1706</v>
      </c>
      <c r="D716" s="2" t="s">
        <v>3682</v>
      </c>
      <c r="I716">
        <f t="shared" si="24"/>
        <v>0</v>
      </c>
      <c r="J716">
        <f t="shared" si="25"/>
        <v>0</v>
      </c>
    </row>
    <row r="717" spans="1:10" ht="15" customHeight="1" x14ac:dyDescent="0.25">
      <c r="A717" s="2">
        <v>52</v>
      </c>
      <c r="B717" s="2" t="s">
        <v>3671</v>
      </c>
      <c r="C717" s="2">
        <v>1795</v>
      </c>
      <c r="D717" s="2" t="s">
        <v>3683</v>
      </c>
      <c r="I717">
        <f t="shared" si="24"/>
        <v>0</v>
      </c>
      <c r="J717">
        <f t="shared" si="25"/>
        <v>0</v>
      </c>
    </row>
    <row r="718" spans="1:10" ht="15" customHeight="1" x14ac:dyDescent="0.25">
      <c r="A718" s="2">
        <v>52</v>
      </c>
      <c r="B718" s="2" t="s">
        <v>3671</v>
      </c>
      <c r="C718" s="2">
        <v>1797</v>
      </c>
      <c r="D718" s="2" t="s">
        <v>3684</v>
      </c>
      <c r="I718">
        <f t="shared" si="24"/>
        <v>0</v>
      </c>
      <c r="J718">
        <f t="shared" si="25"/>
        <v>0</v>
      </c>
    </row>
    <row r="719" spans="1:10" ht="15" customHeight="1" x14ac:dyDescent="0.25">
      <c r="A719" s="2">
        <v>52</v>
      </c>
      <c r="B719" s="2" t="s">
        <v>3671</v>
      </c>
      <c r="C719" s="2">
        <v>1891</v>
      </c>
      <c r="D719" s="2" t="s">
        <v>3685</v>
      </c>
      <c r="I719">
        <f t="shared" si="24"/>
        <v>0</v>
      </c>
      <c r="J719">
        <f t="shared" si="25"/>
        <v>0</v>
      </c>
    </row>
    <row r="720" spans="1:10" ht="15" customHeight="1" x14ac:dyDescent="0.25">
      <c r="A720" s="2">
        <v>52</v>
      </c>
      <c r="B720" s="2" t="s">
        <v>3671</v>
      </c>
      <c r="C720" s="2">
        <v>1897</v>
      </c>
      <c r="D720" s="2" t="s">
        <v>3686</v>
      </c>
      <c r="I720">
        <f t="shared" si="24"/>
        <v>0</v>
      </c>
      <c r="J720">
        <f t="shared" si="25"/>
        <v>0</v>
      </c>
    </row>
    <row r="721" spans="1:10" ht="15" customHeight="1" x14ac:dyDescent="0.25">
      <c r="A721" s="2">
        <v>52</v>
      </c>
      <c r="B721" s="2" t="s">
        <v>3671</v>
      </c>
      <c r="C721" s="2">
        <v>1900</v>
      </c>
      <c r="D721" s="2" t="s">
        <v>3687</v>
      </c>
      <c r="I721">
        <f t="shared" si="24"/>
        <v>0</v>
      </c>
      <c r="J721">
        <f t="shared" si="25"/>
        <v>0</v>
      </c>
    </row>
    <row r="722" spans="1:10" ht="15" customHeight="1" x14ac:dyDescent="0.25">
      <c r="A722" s="2">
        <v>52</v>
      </c>
      <c r="B722" s="2" t="s">
        <v>3671</v>
      </c>
      <c r="C722" s="2">
        <v>1947</v>
      </c>
      <c r="D722" s="2" t="s">
        <v>3688</v>
      </c>
      <c r="I722">
        <f t="shared" si="24"/>
        <v>0</v>
      </c>
      <c r="J722">
        <f t="shared" si="25"/>
        <v>0</v>
      </c>
    </row>
    <row r="723" spans="1:10" ht="15" customHeight="1" x14ac:dyDescent="0.25">
      <c r="A723" s="2">
        <v>52</v>
      </c>
      <c r="B723" s="2" t="s">
        <v>3671</v>
      </c>
      <c r="C723" s="2">
        <v>1950</v>
      </c>
      <c r="D723" s="2" t="s">
        <v>3689</v>
      </c>
      <c r="I723">
        <f t="shared" si="24"/>
        <v>0</v>
      </c>
      <c r="J723">
        <f t="shared" si="25"/>
        <v>0</v>
      </c>
    </row>
    <row r="724" spans="1:10" ht="15" customHeight="1" x14ac:dyDescent="0.25">
      <c r="A724" s="2">
        <v>52</v>
      </c>
      <c r="B724" s="2" t="s">
        <v>3671</v>
      </c>
      <c r="C724" s="2">
        <v>1951</v>
      </c>
      <c r="D724" s="2" t="s">
        <v>3690</v>
      </c>
      <c r="I724">
        <f t="shared" si="24"/>
        <v>0</v>
      </c>
      <c r="J724">
        <f t="shared" si="25"/>
        <v>0</v>
      </c>
    </row>
    <row r="725" spans="1:10" ht="15" customHeight="1" x14ac:dyDescent="0.25">
      <c r="A725" s="2">
        <v>52</v>
      </c>
      <c r="B725" s="2" t="s">
        <v>3671</v>
      </c>
      <c r="C725" s="2">
        <v>2103</v>
      </c>
      <c r="D725" s="2" t="s">
        <v>3691</v>
      </c>
      <c r="I725">
        <f t="shared" si="24"/>
        <v>0</v>
      </c>
      <c r="J725">
        <f t="shared" si="25"/>
        <v>0</v>
      </c>
    </row>
    <row r="726" spans="1:10" ht="15" customHeight="1" x14ac:dyDescent="0.25">
      <c r="A726" s="2">
        <v>53</v>
      </c>
      <c r="B726" s="2" t="s">
        <v>3692</v>
      </c>
      <c r="C726" s="2">
        <v>1146</v>
      </c>
      <c r="D726" s="2" t="s">
        <v>3693</v>
      </c>
      <c r="I726">
        <f t="shared" si="24"/>
        <v>0</v>
      </c>
      <c r="J726">
        <f t="shared" si="25"/>
        <v>0</v>
      </c>
    </row>
    <row r="727" spans="1:10" ht="15" customHeight="1" x14ac:dyDescent="0.25">
      <c r="A727" s="2">
        <v>53</v>
      </c>
      <c r="B727" s="2" t="s">
        <v>3692</v>
      </c>
      <c r="C727" s="2">
        <v>1228</v>
      </c>
      <c r="D727" s="2" t="s">
        <v>3694</v>
      </c>
      <c r="I727">
        <f t="shared" si="24"/>
        <v>0</v>
      </c>
      <c r="J727">
        <f t="shared" si="25"/>
        <v>0</v>
      </c>
    </row>
    <row r="728" spans="1:10" ht="15" customHeight="1" x14ac:dyDescent="0.25">
      <c r="A728" s="2">
        <v>53</v>
      </c>
      <c r="B728" s="2" t="s">
        <v>3692</v>
      </c>
      <c r="C728" s="2">
        <v>1241</v>
      </c>
      <c r="D728" s="2" t="s">
        <v>3695</v>
      </c>
      <c r="I728">
        <f t="shared" si="24"/>
        <v>0</v>
      </c>
      <c r="J728">
        <f t="shared" si="25"/>
        <v>0</v>
      </c>
    </row>
    <row r="729" spans="1:10" ht="15" customHeight="1" x14ac:dyDescent="0.25">
      <c r="A729" s="2">
        <v>53</v>
      </c>
      <c r="B729" s="2" t="s">
        <v>3692</v>
      </c>
      <c r="C729" s="2">
        <v>1332</v>
      </c>
      <c r="D729" s="2" t="s">
        <v>3696</v>
      </c>
      <c r="I729">
        <f t="shared" si="24"/>
        <v>0</v>
      </c>
      <c r="J729">
        <f t="shared" si="25"/>
        <v>0</v>
      </c>
    </row>
    <row r="730" spans="1:10" ht="15" customHeight="1" x14ac:dyDescent="0.25">
      <c r="A730" s="2">
        <v>53</v>
      </c>
      <c r="B730" s="2" t="s">
        <v>3692</v>
      </c>
      <c r="C730" s="2">
        <v>1405</v>
      </c>
      <c r="D730" s="2" t="s">
        <v>3697</v>
      </c>
      <c r="I730">
        <f t="shared" si="24"/>
        <v>0</v>
      </c>
      <c r="J730">
        <f t="shared" si="25"/>
        <v>0</v>
      </c>
    </row>
    <row r="731" spans="1:10" ht="15" customHeight="1" x14ac:dyDescent="0.25">
      <c r="A731" s="2">
        <v>53</v>
      </c>
      <c r="B731" s="2" t="s">
        <v>3692</v>
      </c>
      <c r="C731" s="2">
        <v>1428</v>
      </c>
      <c r="D731" s="2" t="s">
        <v>3698</v>
      </c>
      <c r="I731">
        <f t="shared" si="24"/>
        <v>0</v>
      </c>
      <c r="J731">
        <f t="shared" si="25"/>
        <v>0</v>
      </c>
    </row>
    <row r="732" spans="1:10" ht="15" customHeight="1" x14ac:dyDescent="0.25">
      <c r="A732" s="2">
        <v>53</v>
      </c>
      <c r="B732" s="2" t="s">
        <v>3692</v>
      </c>
      <c r="C732" s="2">
        <v>1569</v>
      </c>
      <c r="D732" s="2" t="s">
        <v>3699</v>
      </c>
      <c r="I732">
        <f t="shared" si="24"/>
        <v>0</v>
      </c>
      <c r="J732">
        <f t="shared" si="25"/>
        <v>0</v>
      </c>
    </row>
    <row r="733" spans="1:10" ht="15" customHeight="1" x14ac:dyDescent="0.25">
      <c r="A733" s="2">
        <v>53</v>
      </c>
      <c r="B733" s="2" t="s">
        <v>3692</v>
      </c>
      <c r="C733" s="2">
        <v>1586</v>
      </c>
      <c r="D733" s="2" t="s">
        <v>3700</v>
      </c>
      <c r="I733">
        <f t="shared" si="24"/>
        <v>0</v>
      </c>
      <c r="J733">
        <f t="shared" si="25"/>
        <v>0</v>
      </c>
    </row>
    <row r="734" spans="1:10" ht="15" customHeight="1" x14ac:dyDescent="0.25">
      <c r="A734" s="2">
        <v>53</v>
      </c>
      <c r="B734" s="2" t="s">
        <v>3692</v>
      </c>
      <c r="C734" s="2">
        <v>1796</v>
      </c>
      <c r="D734" s="2" t="s">
        <v>3701</v>
      </c>
      <c r="I734">
        <f t="shared" si="24"/>
        <v>0</v>
      </c>
      <c r="J734">
        <f t="shared" si="25"/>
        <v>0</v>
      </c>
    </row>
    <row r="735" spans="1:10" ht="15" customHeight="1" x14ac:dyDescent="0.25">
      <c r="A735" s="2">
        <v>53</v>
      </c>
      <c r="B735" s="2" t="s">
        <v>3692</v>
      </c>
      <c r="C735" s="2">
        <v>1908</v>
      </c>
      <c r="D735" s="2" t="s">
        <v>3702</v>
      </c>
      <c r="I735">
        <f t="shared" si="24"/>
        <v>0</v>
      </c>
      <c r="J735">
        <f t="shared" si="25"/>
        <v>0</v>
      </c>
    </row>
    <row r="736" spans="1:10" ht="15" customHeight="1" x14ac:dyDescent="0.25">
      <c r="A736" s="2">
        <v>53</v>
      </c>
      <c r="B736" s="2" t="s">
        <v>3692</v>
      </c>
      <c r="C736" s="2">
        <v>1943</v>
      </c>
      <c r="D736" s="2" t="s">
        <v>3703</v>
      </c>
      <c r="I736">
        <f t="shared" si="24"/>
        <v>0</v>
      </c>
      <c r="J736">
        <f t="shared" si="25"/>
        <v>0</v>
      </c>
    </row>
    <row r="737" spans="1:10" ht="15" customHeight="1" x14ac:dyDescent="0.25">
      <c r="A737" s="2">
        <v>53</v>
      </c>
      <c r="B737" s="2" t="s">
        <v>3692</v>
      </c>
      <c r="C737" s="2">
        <v>1949</v>
      </c>
      <c r="D737" s="2" t="s">
        <v>3704</v>
      </c>
      <c r="I737">
        <f t="shared" si="24"/>
        <v>0</v>
      </c>
      <c r="J737">
        <f t="shared" si="25"/>
        <v>0</v>
      </c>
    </row>
    <row r="738" spans="1:10" ht="15" customHeight="1" x14ac:dyDescent="0.25">
      <c r="A738" s="2">
        <v>54</v>
      </c>
      <c r="B738" s="2" t="s">
        <v>3705</v>
      </c>
      <c r="C738" s="2">
        <v>1123</v>
      </c>
      <c r="D738" s="2" t="s">
        <v>3706</v>
      </c>
      <c r="I738">
        <f t="shared" si="24"/>
        <v>0</v>
      </c>
      <c r="J738">
        <f t="shared" si="25"/>
        <v>0</v>
      </c>
    </row>
    <row r="739" spans="1:10" ht="15" customHeight="1" x14ac:dyDescent="0.25">
      <c r="A739" s="2">
        <v>54</v>
      </c>
      <c r="B739" s="2" t="s">
        <v>3705</v>
      </c>
      <c r="C739" s="2">
        <v>1351</v>
      </c>
      <c r="D739" s="2" t="s">
        <v>3707</v>
      </c>
      <c r="I739">
        <f t="shared" si="24"/>
        <v>0</v>
      </c>
      <c r="J739">
        <f t="shared" si="25"/>
        <v>0</v>
      </c>
    </row>
    <row r="740" spans="1:10" ht="15" customHeight="1" x14ac:dyDescent="0.25">
      <c r="A740" s="2">
        <v>54</v>
      </c>
      <c r="B740" s="2" t="s">
        <v>3705</v>
      </c>
      <c r="C740" s="2">
        <v>1391</v>
      </c>
      <c r="D740" s="2" t="s">
        <v>3708</v>
      </c>
      <c r="I740">
        <f t="shared" si="24"/>
        <v>0</v>
      </c>
      <c r="J740">
        <f t="shared" si="25"/>
        <v>0</v>
      </c>
    </row>
    <row r="741" spans="1:10" ht="15" customHeight="1" x14ac:dyDescent="0.25">
      <c r="A741" s="2">
        <v>54</v>
      </c>
      <c r="B741" s="2" t="s">
        <v>3705</v>
      </c>
      <c r="C741" s="2">
        <v>1442</v>
      </c>
      <c r="D741" s="2" t="s">
        <v>3709</v>
      </c>
      <c r="I741">
        <f t="shared" si="24"/>
        <v>0</v>
      </c>
      <c r="J741">
        <f t="shared" si="25"/>
        <v>0</v>
      </c>
    </row>
    <row r="742" spans="1:10" ht="15" customHeight="1" x14ac:dyDescent="0.25">
      <c r="A742" s="2">
        <v>54</v>
      </c>
      <c r="B742" s="2" t="s">
        <v>3705</v>
      </c>
      <c r="C742" s="2">
        <v>1453</v>
      </c>
      <c r="D742" s="2" t="s">
        <v>3710</v>
      </c>
      <c r="I742">
        <f t="shared" si="24"/>
        <v>0</v>
      </c>
      <c r="J742">
        <f t="shared" si="25"/>
        <v>0</v>
      </c>
    </row>
    <row r="743" spans="1:10" ht="15" customHeight="1" x14ac:dyDescent="0.25">
      <c r="A743" s="84">
        <v>54</v>
      </c>
      <c r="B743" s="84" t="s">
        <v>3705</v>
      </c>
      <c r="C743" s="84">
        <v>1589</v>
      </c>
      <c r="D743" s="84" t="s">
        <v>3711</v>
      </c>
      <c r="I743">
        <f t="shared" si="24"/>
        <v>0</v>
      </c>
      <c r="J743">
        <f t="shared" si="25"/>
        <v>0</v>
      </c>
    </row>
    <row r="744" spans="1:10" ht="15" customHeight="1" x14ac:dyDescent="0.25">
      <c r="A744" s="2">
        <v>54</v>
      </c>
      <c r="B744" s="2" t="s">
        <v>3705</v>
      </c>
      <c r="C744" s="2">
        <v>1595</v>
      </c>
      <c r="D744" s="2" t="s">
        <v>3712</v>
      </c>
      <c r="I744">
        <f t="shared" si="24"/>
        <v>0</v>
      </c>
      <c r="J744">
        <f t="shared" si="25"/>
        <v>0</v>
      </c>
    </row>
    <row r="745" spans="1:10" ht="15" customHeight="1" x14ac:dyDescent="0.25">
      <c r="A745" s="2">
        <v>54</v>
      </c>
      <c r="B745" s="2" t="s">
        <v>3705</v>
      </c>
      <c r="C745" s="2">
        <v>1818</v>
      </c>
      <c r="D745" s="2" t="s">
        <v>3713</v>
      </c>
      <c r="I745">
        <f t="shared" si="24"/>
        <v>0</v>
      </c>
      <c r="J745">
        <f t="shared" si="25"/>
        <v>0</v>
      </c>
    </row>
    <row r="746" spans="1:10" ht="15" customHeight="1" x14ac:dyDescent="0.25">
      <c r="A746" s="2">
        <v>54</v>
      </c>
      <c r="B746" s="2" t="s">
        <v>3705</v>
      </c>
      <c r="C746" s="2">
        <v>1833</v>
      </c>
      <c r="D746" s="2" t="s">
        <v>3714</v>
      </c>
      <c r="I746">
        <f t="shared" si="24"/>
        <v>0</v>
      </c>
      <c r="J746">
        <f t="shared" si="25"/>
        <v>0</v>
      </c>
    </row>
    <row r="747" spans="1:10" ht="15" customHeight="1" x14ac:dyDescent="0.25">
      <c r="A747" s="2">
        <v>54</v>
      </c>
      <c r="B747" s="2" t="s">
        <v>3705</v>
      </c>
      <c r="C747" s="2">
        <v>1847</v>
      </c>
      <c r="D747" s="2" t="s">
        <v>3715</v>
      </c>
      <c r="I747">
        <f t="shared" si="24"/>
        <v>0</v>
      </c>
      <c r="J747">
        <f t="shared" si="25"/>
        <v>0</v>
      </c>
    </row>
    <row r="748" spans="1:10" ht="15" customHeight="1" x14ac:dyDescent="0.25">
      <c r="A748" s="2">
        <v>54</v>
      </c>
      <c r="B748" s="2" t="s">
        <v>3705</v>
      </c>
      <c r="C748" s="2">
        <v>1925</v>
      </c>
      <c r="D748" s="2" t="s">
        <v>3716</v>
      </c>
      <c r="I748">
        <f t="shared" si="24"/>
        <v>0</v>
      </c>
      <c r="J748">
        <f t="shared" si="25"/>
        <v>0</v>
      </c>
    </row>
    <row r="749" spans="1:10" ht="15" customHeight="1" x14ac:dyDescent="0.25">
      <c r="A749" s="2">
        <v>54</v>
      </c>
      <c r="B749" s="2" t="s">
        <v>3705</v>
      </c>
      <c r="C749" s="2">
        <v>1955</v>
      </c>
      <c r="D749" s="2" t="s">
        <v>3717</v>
      </c>
      <c r="I749">
        <f t="shared" si="24"/>
        <v>0</v>
      </c>
      <c r="J749">
        <f t="shared" si="25"/>
        <v>0</v>
      </c>
    </row>
    <row r="750" spans="1:10" ht="15" customHeight="1" x14ac:dyDescent="0.25">
      <c r="A750" s="2">
        <v>54</v>
      </c>
      <c r="B750" s="2" t="s">
        <v>3705</v>
      </c>
      <c r="C750" s="2">
        <v>1986</v>
      </c>
      <c r="D750" s="2" t="s">
        <v>3718</v>
      </c>
      <c r="I750">
        <f t="shared" si="24"/>
        <v>0</v>
      </c>
      <c r="J750">
        <f t="shared" si="25"/>
        <v>0</v>
      </c>
    </row>
    <row r="751" spans="1:10" ht="15" customHeight="1" x14ac:dyDescent="0.25">
      <c r="A751" s="2">
        <v>54</v>
      </c>
      <c r="B751" s="2" t="s">
        <v>3705</v>
      </c>
      <c r="C751" s="2">
        <v>2068</v>
      </c>
      <c r="D751" s="2" t="s">
        <v>3719</v>
      </c>
      <c r="I751">
        <f t="shared" si="24"/>
        <v>0</v>
      </c>
      <c r="J751">
        <f t="shared" si="25"/>
        <v>0</v>
      </c>
    </row>
    <row r="752" spans="1:10" ht="15" customHeight="1" x14ac:dyDescent="0.25">
      <c r="A752" s="2">
        <v>54</v>
      </c>
      <c r="B752" s="2" t="s">
        <v>3705</v>
      </c>
      <c r="C752" s="2">
        <v>2069</v>
      </c>
      <c r="D752" s="2" t="s">
        <v>3720</v>
      </c>
      <c r="I752">
        <f t="shared" si="24"/>
        <v>0</v>
      </c>
      <c r="J752">
        <f t="shared" si="25"/>
        <v>0</v>
      </c>
    </row>
    <row r="753" spans="1:10" ht="15" customHeight="1" x14ac:dyDescent="0.25">
      <c r="A753" s="2">
        <v>54</v>
      </c>
      <c r="B753" s="2" t="s">
        <v>3705</v>
      </c>
      <c r="C753" s="2">
        <v>2070</v>
      </c>
      <c r="D753" s="2" t="s">
        <v>3721</v>
      </c>
      <c r="I753">
        <f t="shared" si="24"/>
        <v>0</v>
      </c>
      <c r="J753">
        <f t="shared" si="25"/>
        <v>0</v>
      </c>
    </row>
    <row r="754" spans="1:10" ht="15" customHeight="1" x14ac:dyDescent="0.25">
      <c r="A754" s="2">
        <v>54</v>
      </c>
      <c r="B754" s="2" t="s">
        <v>3705</v>
      </c>
      <c r="C754" s="2">
        <v>2071</v>
      </c>
      <c r="D754" s="2" t="s">
        <v>3722</v>
      </c>
      <c r="I754">
        <f t="shared" si="24"/>
        <v>0</v>
      </c>
      <c r="J754">
        <f t="shared" si="25"/>
        <v>0</v>
      </c>
    </row>
    <row r="755" spans="1:10" ht="15" customHeight="1" x14ac:dyDescent="0.25">
      <c r="A755" s="2">
        <v>55</v>
      </c>
      <c r="B755" s="2" t="s">
        <v>3723</v>
      </c>
      <c r="C755" s="2">
        <v>1125</v>
      </c>
      <c r="D755" s="2" t="s">
        <v>3724</v>
      </c>
      <c r="I755">
        <f t="shared" si="24"/>
        <v>0</v>
      </c>
      <c r="J755">
        <f t="shared" si="25"/>
        <v>0</v>
      </c>
    </row>
    <row r="756" spans="1:10" ht="15" customHeight="1" x14ac:dyDescent="0.25">
      <c r="A756" s="2">
        <v>55</v>
      </c>
      <c r="B756" s="2" t="s">
        <v>3723</v>
      </c>
      <c r="C756" s="2">
        <v>1164</v>
      </c>
      <c r="D756" s="2" t="s">
        <v>3725</v>
      </c>
      <c r="I756">
        <f t="shared" si="24"/>
        <v>0</v>
      </c>
      <c r="J756">
        <f t="shared" si="25"/>
        <v>0</v>
      </c>
    </row>
    <row r="757" spans="1:10" ht="15" customHeight="1" x14ac:dyDescent="0.25">
      <c r="A757" s="2">
        <v>55</v>
      </c>
      <c r="B757" s="2" t="s">
        <v>3723</v>
      </c>
      <c r="C757" s="2">
        <v>1234</v>
      </c>
      <c r="D757" s="2" t="s">
        <v>3726</v>
      </c>
      <c r="I757">
        <f t="shared" si="24"/>
        <v>0</v>
      </c>
      <c r="J757">
        <f t="shared" si="25"/>
        <v>0</v>
      </c>
    </row>
    <row r="758" spans="1:10" ht="15" customHeight="1" x14ac:dyDescent="0.25">
      <c r="A758" s="2">
        <v>55</v>
      </c>
      <c r="B758" s="2" t="s">
        <v>3723</v>
      </c>
      <c r="C758" s="2">
        <v>1386</v>
      </c>
      <c r="D758" s="2" t="s">
        <v>3727</v>
      </c>
      <c r="I758">
        <f t="shared" si="24"/>
        <v>0</v>
      </c>
      <c r="J758">
        <f t="shared" si="25"/>
        <v>0</v>
      </c>
    </row>
    <row r="759" spans="1:10" ht="15" customHeight="1" x14ac:dyDescent="0.25">
      <c r="A759" s="2">
        <v>55</v>
      </c>
      <c r="B759" s="2" t="s">
        <v>3723</v>
      </c>
      <c r="C759" s="2">
        <v>1452</v>
      </c>
      <c r="D759" s="2" t="s">
        <v>3728</v>
      </c>
      <c r="I759">
        <f t="shared" si="24"/>
        <v>0</v>
      </c>
      <c r="J759">
        <f t="shared" si="25"/>
        <v>0</v>
      </c>
    </row>
    <row r="760" spans="1:10" ht="15" customHeight="1" x14ac:dyDescent="0.25">
      <c r="A760" s="2">
        <v>55</v>
      </c>
      <c r="B760" s="2" t="s">
        <v>3723</v>
      </c>
      <c r="C760" s="2">
        <v>1501</v>
      </c>
      <c r="D760" s="2" t="s">
        <v>3729</v>
      </c>
      <c r="I760">
        <f t="shared" si="24"/>
        <v>0</v>
      </c>
      <c r="J760">
        <f t="shared" si="25"/>
        <v>0</v>
      </c>
    </row>
    <row r="761" spans="1:10" ht="15" customHeight="1" x14ac:dyDescent="0.25">
      <c r="A761" s="84">
        <v>55</v>
      </c>
      <c r="B761" s="84" t="s">
        <v>3723</v>
      </c>
      <c r="C761" s="84">
        <v>1593</v>
      </c>
      <c r="D761" s="84" t="s">
        <v>3730</v>
      </c>
      <c r="I761">
        <f t="shared" si="24"/>
        <v>0</v>
      </c>
      <c r="J761">
        <f t="shared" si="25"/>
        <v>0</v>
      </c>
    </row>
    <row r="762" spans="1:10" ht="15" customHeight="1" x14ac:dyDescent="0.25">
      <c r="A762" s="2">
        <v>55</v>
      </c>
      <c r="B762" s="2" t="s">
        <v>3723</v>
      </c>
      <c r="C762" s="2">
        <v>1676</v>
      </c>
      <c r="D762" s="2" t="s">
        <v>3731</v>
      </c>
      <c r="I762">
        <f t="shared" si="24"/>
        <v>0</v>
      </c>
      <c r="J762">
        <f t="shared" si="25"/>
        <v>0</v>
      </c>
    </row>
    <row r="763" spans="1:10" ht="15" customHeight="1" x14ac:dyDescent="0.25">
      <c r="A763" s="2">
        <v>55</v>
      </c>
      <c r="B763" s="2" t="s">
        <v>3723</v>
      </c>
      <c r="C763" s="2">
        <v>1712</v>
      </c>
      <c r="D763" s="2" t="s">
        <v>3732</v>
      </c>
      <c r="I763">
        <f t="shared" si="24"/>
        <v>0</v>
      </c>
      <c r="J763">
        <f t="shared" si="25"/>
        <v>0</v>
      </c>
    </row>
    <row r="764" spans="1:10" ht="15" customHeight="1" x14ac:dyDescent="0.25">
      <c r="A764" s="2">
        <v>55</v>
      </c>
      <c r="B764" s="2" t="s">
        <v>3723</v>
      </c>
      <c r="C764" s="2">
        <v>1763</v>
      </c>
      <c r="D764" s="2" t="s">
        <v>3733</v>
      </c>
      <c r="I764">
        <f t="shared" si="24"/>
        <v>0</v>
      </c>
      <c r="J764">
        <f t="shared" si="25"/>
        <v>0</v>
      </c>
    </row>
    <row r="765" spans="1:10" ht="15" customHeight="1" x14ac:dyDescent="0.25">
      <c r="A765" s="2">
        <v>55</v>
      </c>
      <c r="B765" s="2" t="s">
        <v>3723</v>
      </c>
      <c r="C765" s="2">
        <v>1830</v>
      </c>
      <c r="D765" s="2" t="s">
        <v>3734</v>
      </c>
      <c r="I765">
        <f t="shared" si="24"/>
        <v>0</v>
      </c>
      <c r="J765">
        <f t="shared" si="25"/>
        <v>0</v>
      </c>
    </row>
    <row r="766" spans="1:10" ht="15" customHeight="1" x14ac:dyDescent="0.25">
      <c r="A766" s="2">
        <v>55</v>
      </c>
      <c r="B766" s="2" t="s">
        <v>3723</v>
      </c>
      <c r="C766" s="2">
        <v>1838</v>
      </c>
      <c r="D766" s="2" t="s">
        <v>3735</v>
      </c>
      <c r="I766">
        <f t="shared" si="24"/>
        <v>0</v>
      </c>
      <c r="J766">
        <f t="shared" si="25"/>
        <v>0</v>
      </c>
    </row>
    <row r="767" spans="1:10" ht="15" customHeight="1" x14ac:dyDescent="0.25">
      <c r="A767" s="2">
        <v>55</v>
      </c>
      <c r="B767" s="2" t="s">
        <v>3723</v>
      </c>
      <c r="C767" s="2">
        <v>1849</v>
      </c>
      <c r="D767" s="2" t="s">
        <v>3736</v>
      </c>
      <c r="I767">
        <f t="shared" si="24"/>
        <v>0</v>
      </c>
      <c r="J767">
        <f t="shared" si="25"/>
        <v>0</v>
      </c>
    </row>
    <row r="768" spans="1:10" ht="15" customHeight="1" x14ac:dyDescent="0.25">
      <c r="A768" s="2">
        <v>55</v>
      </c>
      <c r="B768" s="2" t="s">
        <v>3723</v>
      </c>
      <c r="C768" s="2">
        <v>1879</v>
      </c>
      <c r="D768" s="2" t="s">
        <v>3737</v>
      </c>
      <c r="I768">
        <f t="shared" si="24"/>
        <v>0</v>
      </c>
      <c r="J768">
        <f t="shared" si="25"/>
        <v>0</v>
      </c>
    </row>
    <row r="769" spans="1:10" ht="15" customHeight="1" x14ac:dyDescent="0.25">
      <c r="A769" s="2">
        <v>55</v>
      </c>
      <c r="B769" s="2" t="s">
        <v>3723</v>
      </c>
      <c r="C769" s="2">
        <v>1993</v>
      </c>
      <c r="D769" s="2" t="s">
        <v>3738</v>
      </c>
      <c r="I769">
        <f t="shared" si="24"/>
        <v>0</v>
      </c>
      <c r="J769">
        <f t="shared" si="25"/>
        <v>0</v>
      </c>
    </row>
    <row r="770" spans="1:10" ht="15" customHeight="1" x14ac:dyDescent="0.25">
      <c r="A770" s="2">
        <v>55</v>
      </c>
      <c r="B770" s="2" t="s">
        <v>3723</v>
      </c>
      <c r="C770" s="2">
        <v>2072</v>
      </c>
      <c r="D770" s="2" t="s">
        <v>3739</v>
      </c>
      <c r="I770">
        <f t="shared" si="24"/>
        <v>0</v>
      </c>
      <c r="J770">
        <f t="shared" si="25"/>
        <v>0</v>
      </c>
    </row>
    <row r="771" spans="1:10" ht="15" customHeight="1" x14ac:dyDescent="0.25">
      <c r="A771" s="2">
        <v>55</v>
      </c>
      <c r="B771" s="2" t="s">
        <v>3723</v>
      </c>
      <c r="C771" s="2">
        <v>2073</v>
      </c>
      <c r="D771" s="2" t="s">
        <v>3740</v>
      </c>
      <c r="I771">
        <f t="shared" ref="I771:I834" si="26">IF(B771=$M$2,1,0)</f>
        <v>0</v>
      </c>
      <c r="J771">
        <f t="shared" si="25"/>
        <v>0</v>
      </c>
    </row>
    <row r="772" spans="1:10" ht="15" customHeight="1" x14ac:dyDescent="0.25">
      <c r="A772" s="2">
        <v>55</v>
      </c>
      <c r="B772" s="2" t="s">
        <v>3723</v>
      </c>
      <c r="C772" s="2">
        <v>2074</v>
      </c>
      <c r="D772" s="2" t="s">
        <v>3741</v>
      </c>
      <c r="I772">
        <f t="shared" si="26"/>
        <v>0</v>
      </c>
      <c r="J772">
        <f t="shared" ref="J772:J835" si="27">IF(I772=0,0,J771+1)</f>
        <v>0</v>
      </c>
    </row>
    <row r="773" spans="1:10" ht="15" customHeight="1" x14ac:dyDescent="0.25">
      <c r="A773" s="2">
        <v>56</v>
      </c>
      <c r="B773" s="2" t="s">
        <v>3742</v>
      </c>
      <c r="C773" s="2">
        <v>1179</v>
      </c>
      <c r="D773" s="2" t="s">
        <v>3743</v>
      </c>
      <c r="I773">
        <f t="shared" si="26"/>
        <v>0</v>
      </c>
      <c r="J773">
        <f t="shared" si="27"/>
        <v>0</v>
      </c>
    </row>
    <row r="774" spans="1:10" ht="15" customHeight="1" x14ac:dyDescent="0.25">
      <c r="A774" s="2">
        <v>56</v>
      </c>
      <c r="B774" s="2" t="s">
        <v>3742</v>
      </c>
      <c r="C774" s="2">
        <v>1317</v>
      </c>
      <c r="D774" s="2" t="s">
        <v>3744</v>
      </c>
      <c r="I774">
        <f t="shared" si="26"/>
        <v>0</v>
      </c>
      <c r="J774">
        <f t="shared" si="27"/>
        <v>0</v>
      </c>
    </row>
    <row r="775" spans="1:10" ht="15" customHeight="1" x14ac:dyDescent="0.25">
      <c r="A775" s="2">
        <v>56</v>
      </c>
      <c r="B775" s="2" t="s">
        <v>3742</v>
      </c>
      <c r="C775" s="2">
        <v>1495</v>
      </c>
      <c r="D775" s="2" t="s">
        <v>3745</v>
      </c>
      <c r="I775">
        <f t="shared" si="26"/>
        <v>0</v>
      </c>
      <c r="J775">
        <f t="shared" si="27"/>
        <v>0</v>
      </c>
    </row>
    <row r="776" spans="1:10" ht="15" customHeight="1" x14ac:dyDescent="0.25">
      <c r="A776" s="2">
        <v>56</v>
      </c>
      <c r="B776" s="2" t="s">
        <v>3742</v>
      </c>
      <c r="C776" s="2">
        <v>1575</v>
      </c>
      <c r="D776" s="2" t="s">
        <v>3746</v>
      </c>
      <c r="I776">
        <f t="shared" si="26"/>
        <v>0</v>
      </c>
      <c r="J776">
        <f t="shared" si="27"/>
        <v>0</v>
      </c>
    </row>
    <row r="777" spans="1:10" ht="15" customHeight="1" x14ac:dyDescent="0.25">
      <c r="A777" s="2">
        <v>56</v>
      </c>
      <c r="B777" s="2" t="s">
        <v>3742</v>
      </c>
      <c r="C777" s="2">
        <v>1620</v>
      </c>
      <c r="D777" s="2" t="s">
        <v>3747</v>
      </c>
      <c r="I777">
        <f t="shared" si="26"/>
        <v>0</v>
      </c>
      <c r="J777">
        <f t="shared" si="27"/>
        <v>0</v>
      </c>
    </row>
    <row r="778" spans="1:10" ht="15" customHeight="1" x14ac:dyDescent="0.25">
      <c r="A778" s="2">
        <v>56</v>
      </c>
      <c r="B778" s="2" t="s">
        <v>3742</v>
      </c>
      <c r="C778" s="2">
        <v>1662</v>
      </c>
      <c r="D778" s="2" t="s">
        <v>3748</v>
      </c>
      <c r="I778">
        <f t="shared" si="26"/>
        <v>0</v>
      </c>
      <c r="J778">
        <f t="shared" si="27"/>
        <v>0</v>
      </c>
    </row>
    <row r="779" spans="1:10" ht="15" customHeight="1" x14ac:dyDescent="0.25">
      <c r="A779" s="2">
        <v>56</v>
      </c>
      <c r="B779" s="2" t="s">
        <v>3742</v>
      </c>
      <c r="C779" s="2">
        <v>1878</v>
      </c>
      <c r="D779" s="2" t="s">
        <v>3749</v>
      </c>
      <c r="I779">
        <f t="shared" si="26"/>
        <v>0</v>
      </c>
      <c r="J779">
        <f t="shared" si="27"/>
        <v>0</v>
      </c>
    </row>
    <row r="780" spans="1:10" ht="15" customHeight="1" x14ac:dyDescent="0.25">
      <c r="A780" s="2">
        <v>57</v>
      </c>
      <c r="B780" s="2" t="s">
        <v>3750</v>
      </c>
      <c r="C780" s="2">
        <v>1156</v>
      </c>
      <c r="D780" s="2" t="s">
        <v>3751</v>
      </c>
      <c r="I780">
        <f t="shared" si="26"/>
        <v>0</v>
      </c>
      <c r="J780">
        <f t="shared" si="27"/>
        <v>0</v>
      </c>
    </row>
    <row r="781" spans="1:10" ht="15" customHeight="1" x14ac:dyDescent="0.25">
      <c r="A781" s="2">
        <v>57</v>
      </c>
      <c r="B781" s="2" t="s">
        <v>3750</v>
      </c>
      <c r="C781" s="2">
        <v>1204</v>
      </c>
      <c r="D781" s="2" t="s">
        <v>3752</v>
      </c>
      <c r="I781">
        <f t="shared" si="26"/>
        <v>0</v>
      </c>
      <c r="J781">
        <f t="shared" si="27"/>
        <v>0</v>
      </c>
    </row>
    <row r="782" spans="1:10" ht="15" customHeight="1" x14ac:dyDescent="0.25">
      <c r="A782" s="2">
        <v>57</v>
      </c>
      <c r="B782" s="2" t="s">
        <v>3750</v>
      </c>
      <c r="C782" s="2">
        <v>1290</v>
      </c>
      <c r="D782" s="2" t="s">
        <v>3753</v>
      </c>
      <c r="I782">
        <f t="shared" si="26"/>
        <v>0</v>
      </c>
      <c r="J782">
        <f t="shared" si="27"/>
        <v>0</v>
      </c>
    </row>
    <row r="783" spans="1:10" ht="15" customHeight="1" x14ac:dyDescent="0.25">
      <c r="A783" s="2">
        <v>57</v>
      </c>
      <c r="B783" s="2" t="s">
        <v>3750</v>
      </c>
      <c r="C783" s="2">
        <v>1314</v>
      </c>
      <c r="D783" s="2" t="s">
        <v>3754</v>
      </c>
      <c r="I783">
        <f t="shared" si="26"/>
        <v>0</v>
      </c>
      <c r="J783">
        <f t="shared" si="27"/>
        <v>0</v>
      </c>
    </row>
    <row r="784" spans="1:10" ht="15" customHeight="1" x14ac:dyDescent="0.25">
      <c r="A784" s="2">
        <v>57</v>
      </c>
      <c r="B784" s="2" t="s">
        <v>3750</v>
      </c>
      <c r="C784" s="2">
        <v>1349</v>
      </c>
      <c r="D784" s="2" t="s">
        <v>3755</v>
      </c>
      <c r="I784">
        <f t="shared" si="26"/>
        <v>0</v>
      </c>
      <c r="J784">
        <f t="shared" si="27"/>
        <v>0</v>
      </c>
    </row>
    <row r="785" spans="1:10" ht="15" customHeight="1" x14ac:dyDescent="0.25">
      <c r="A785" s="2">
        <v>57</v>
      </c>
      <c r="B785" s="2" t="s">
        <v>3750</v>
      </c>
      <c r="C785" s="2">
        <v>1627</v>
      </c>
      <c r="D785" s="2" t="s">
        <v>3756</v>
      </c>
      <c r="I785">
        <f t="shared" si="26"/>
        <v>0</v>
      </c>
      <c r="J785">
        <f t="shared" si="27"/>
        <v>0</v>
      </c>
    </row>
    <row r="786" spans="1:10" ht="15" customHeight="1" x14ac:dyDescent="0.25">
      <c r="A786" s="2">
        <v>57</v>
      </c>
      <c r="B786" s="2" t="s">
        <v>3750</v>
      </c>
      <c r="C786" s="2">
        <v>1693</v>
      </c>
      <c r="D786" s="2" t="s">
        <v>3757</v>
      </c>
      <c r="I786">
        <f t="shared" si="26"/>
        <v>0</v>
      </c>
      <c r="J786">
        <f t="shared" si="27"/>
        <v>0</v>
      </c>
    </row>
    <row r="787" spans="1:10" ht="15" customHeight="1" x14ac:dyDescent="0.25">
      <c r="A787" s="2">
        <v>57</v>
      </c>
      <c r="B787" s="2" t="s">
        <v>3750</v>
      </c>
      <c r="C787" s="2">
        <v>1910</v>
      </c>
      <c r="D787" s="2" t="s">
        <v>3758</v>
      </c>
      <c r="I787">
        <f t="shared" si="26"/>
        <v>0</v>
      </c>
      <c r="J787">
        <f t="shared" si="27"/>
        <v>0</v>
      </c>
    </row>
    <row r="788" spans="1:10" ht="15" customHeight="1" x14ac:dyDescent="0.25">
      <c r="A788" s="2">
        <v>57</v>
      </c>
      <c r="B788" s="2" t="s">
        <v>3750</v>
      </c>
      <c r="C788" s="2">
        <v>1981</v>
      </c>
      <c r="D788" s="2" t="s">
        <v>3759</v>
      </c>
      <c r="I788">
        <f t="shared" si="26"/>
        <v>0</v>
      </c>
      <c r="J788">
        <f t="shared" si="27"/>
        <v>0</v>
      </c>
    </row>
    <row r="789" spans="1:10" ht="15" customHeight="1" x14ac:dyDescent="0.25">
      <c r="A789" s="2">
        <v>58</v>
      </c>
      <c r="B789" s="2" t="s">
        <v>3760</v>
      </c>
      <c r="C789" s="2">
        <v>1282</v>
      </c>
      <c r="D789" s="2" t="s">
        <v>3761</v>
      </c>
      <c r="I789">
        <f t="shared" si="26"/>
        <v>0</v>
      </c>
      <c r="J789">
        <f t="shared" si="27"/>
        <v>0</v>
      </c>
    </row>
    <row r="790" spans="1:10" ht="15" customHeight="1" x14ac:dyDescent="0.25">
      <c r="A790" s="2">
        <v>58</v>
      </c>
      <c r="B790" s="2" t="s">
        <v>3760</v>
      </c>
      <c r="C790" s="2">
        <v>1342</v>
      </c>
      <c r="D790" s="2" t="s">
        <v>3762</v>
      </c>
      <c r="I790">
        <f t="shared" si="26"/>
        <v>0</v>
      </c>
      <c r="J790">
        <f t="shared" si="27"/>
        <v>0</v>
      </c>
    </row>
    <row r="791" spans="1:10" ht="15" customHeight="1" x14ac:dyDescent="0.25">
      <c r="A791" s="2">
        <v>58</v>
      </c>
      <c r="B791" s="2" t="s">
        <v>3760</v>
      </c>
      <c r="C791" s="2">
        <v>1373</v>
      </c>
      <c r="D791" s="2" t="s">
        <v>3763</v>
      </c>
      <c r="I791">
        <f t="shared" si="26"/>
        <v>0</v>
      </c>
      <c r="J791">
        <f t="shared" si="27"/>
        <v>0</v>
      </c>
    </row>
    <row r="792" spans="1:10" ht="15" customHeight="1" x14ac:dyDescent="0.25">
      <c r="A792" s="2">
        <v>58</v>
      </c>
      <c r="B792" s="2" t="s">
        <v>3760</v>
      </c>
      <c r="C792" s="2">
        <v>1376</v>
      </c>
      <c r="D792" s="2" t="s">
        <v>3764</v>
      </c>
      <c r="I792">
        <f t="shared" si="26"/>
        <v>0</v>
      </c>
      <c r="J792">
        <f t="shared" si="27"/>
        <v>0</v>
      </c>
    </row>
    <row r="793" spans="1:10" ht="15" customHeight="1" x14ac:dyDescent="0.25">
      <c r="A793" s="2">
        <v>58</v>
      </c>
      <c r="B793" s="2" t="s">
        <v>3760</v>
      </c>
      <c r="C793" s="2">
        <v>1407</v>
      </c>
      <c r="D793" s="2" t="s">
        <v>3765</v>
      </c>
      <c r="I793">
        <f t="shared" si="26"/>
        <v>0</v>
      </c>
      <c r="J793">
        <f t="shared" si="27"/>
        <v>0</v>
      </c>
    </row>
    <row r="794" spans="1:10" ht="15" customHeight="1" x14ac:dyDescent="0.25">
      <c r="A794" s="2">
        <v>58</v>
      </c>
      <c r="B794" s="2" t="s">
        <v>3760</v>
      </c>
      <c r="C794" s="2">
        <v>1431</v>
      </c>
      <c r="D794" s="2" t="s">
        <v>3766</v>
      </c>
      <c r="I794">
        <f t="shared" si="26"/>
        <v>0</v>
      </c>
      <c r="J794">
        <f t="shared" si="27"/>
        <v>0</v>
      </c>
    </row>
    <row r="795" spans="1:10" ht="15" customHeight="1" x14ac:dyDescent="0.25">
      <c r="A795" s="2">
        <v>58</v>
      </c>
      <c r="B795" s="2" t="s">
        <v>3760</v>
      </c>
      <c r="C795" s="2">
        <v>1484</v>
      </c>
      <c r="D795" s="2" t="s">
        <v>3767</v>
      </c>
      <c r="I795">
        <f t="shared" si="26"/>
        <v>0</v>
      </c>
      <c r="J795">
        <f t="shared" si="27"/>
        <v>0</v>
      </c>
    </row>
    <row r="796" spans="1:10" ht="15" customHeight="1" x14ac:dyDescent="0.25">
      <c r="A796" s="2">
        <v>58</v>
      </c>
      <c r="B796" s="2" t="s">
        <v>3760</v>
      </c>
      <c r="C796" s="2">
        <v>1628</v>
      </c>
      <c r="D796" s="2" t="s">
        <v>3768</v>
      </c>
      <c r="I796">
        <f t="shared" si="26"/>
        <v>0</v>
      </c>
      <c r="J796">
        <f t="shared" si="27"/>
        <v>0</v>
      </c>
    </row>
    <row r="797" spans="1:10" ht="15" customHeight="1" x14ac:dyDescent="0.25">
      <c r="A797" s="2">
        <v>58</v>
      </c>
      <c r="B797" s="2" t="s">
        <v>3760</v>
      </c>
      <c r="C797" s="2">
        <v>1646</v>
      </c>
      <c r="D797" s="2" t="s">
        <v>3769</v>
      </c>
      <c r="I797">
        <f t="shared" si="26"/>
        <v>0</v>
      </c>
      <c r="J797">
        <f t="shared" si="27"/>
        <v>0</v>
      </c>
    </row>
    <row r="798" spans="1:10" ht="15" customHeight="1" x14ac:dyDescent="0.25">
      <c r="A798" s="2">
        <v>58</v>
      </c>
      <c r="B798" s="2" t="s">
        <v>3760</v>
      </c>
      <c r="C798" s="2">
        <v>1650</v>
      </c>
      <c r="D798" s="2" t="s">
        <v>3770</v>
      </c>
      <c r="I798">
        <f t="shared" si="26"/>
        <v>0</v>
      </c>
      <c r="J798">
        <f t="shared" si="27"/>
        <v>0</v>
      </c>
    </row>
    <row r="799" spans="1:10" ht="15" customHeight="1" x14ac:dyDescent="0.25">
      <c r="A799" s="2">
        <v>58</v>
      </c>
      <c r="B799" s="2" t="s">
        <v>3760</v>
      </c>
      <c r="C799" s="2">
        <v>1731</v>
      </c>
      <c r="D799" s="2" t="s">
        <v>3771</v>
      </c>
      <c r="I799">
        <f t="shared" si="26"/>
        <v>0</v>
      </c>
      <c r="J799">
        <f t="shared" si="27"/>
        <v>0</v>
      </c>
    </row>
    <row r="800" spans="1:10" ht="15" customHeight="1" x14ac:dyDescent="0.25">
      <c r="A800" s="2">
        <v>58</v>
      </c>
      <c r="B800" s="2" t="s">
        <v>3760</v>
      </c>
      <c r="C800" s="2">
        <v>1738</v>
      </c>
      <c r="D800" s="2" t="s">
        <v>3772</v>
      </c>
      <c r="I800">
        <f t="shared" si="26"/>
        <v>0</v>
      </c>
      <c r="J800">
        <f t="shared" si="27"/>
        <v>0</v>
      </c>
    </row>
    <row r="801" spans="1:10" ht="15" customHeight="1" x14ac:dyDescent="0.25">
      <c r="A801" s="2">
        <v>58</v>
      </c>
      <c r="B801" s="2" t="s">
        <v>3760</v>
      </c>
      <c r="C801" s="2">
        <v>1870</v>
      </c>
      <c r="D801" s="2" t="s">
        <v>3773</v>
      </c>
      <c r="I801">
        <f t="shared" si="26"/>
        <v>0</v>
      </c>
      <c r="J801">
        <f t="shared" si="27"/>
        <v>0</v>
      </c>
    </row>
    <row r="802" spans="1:10" ht="15" customHeight="1" x14ac:dyDescent="0.25">
      <c r="A802" s="2">
        <v>58</v>
      </c>
      <c r="B802" s="2" t="s">
        <v>3760</v>
      </c>
      <c r="C802" s="2">
        <v>1875</v>
      </c>
      <c r="D802" s="2" t="s">
        <v>3774</v>
      </c>
      <c r="I802">
        <f t="shared" si="26"/>
        <v>0</v>
      </c>
      <c r="J802">
        <f t="shared" si="27"/>
        <v>0</v>
      </c>
    </row>
    <row r="803" spans="1:10" ht="15" customHeight="1" x14ac:dyDescent="0.25">
      <c r="A803" s="2">
        <v>58</v>
      </c>
      <c r="B803" s="2" t="s">
        <v>3760</v>
      </c>
      <c r="C803" s="2">
        <v>1913</v>
      </c>
      <c r="D803" s="2" t="s">
        <v>3775</v>
      </c>
      <c r="I803">
        <f t="shared" si="26"/>
        <v>0</v>
      </c>
      <c r="J803">
        <f t="shared" si="27"/>
        <v>0</v>
      </c>
    </row>
    <row r="804" spans="1:10" ht="15" customHeight="1" x14ac:dyDescent="0.25">
      <c r="A804" s="2">
        <v>58</v>
      </c>
      <c r="B804" s="2" t="s">
        <v>3760</v>
      </c>
      <c r="C804" s="2">
        <v>1927</v>
      </c>
      <c r="D804" s="2" t="s">
        <v>3776</v>
      </c>
      <c r="I804">
        <f t="shared" si="26"/>
        <v>0</v>
      </c>
      <c r="J804">
        <f t="shared" si="27"/>
        <v>0</v>
      </c>
    </row>
    <row r="805" spans="1:10" ht="15" customHeight="1" x14ac:dyDescent="0.25">
      <c r="A805" s="2">
        <v>58</v>
      </c>
      <c r="B805" s="2" t="s">
        <v>3760</v>
      </c>
      <c r="C805" s="2">
        <v>1991</v>
      </c>
      <c r="D805" s="2" t="s">
        <v>3777</v>
      </c>
      <c r="I805">
        <f t="shared" si="26"/>
        <v>0</v>
      </c>
      <c r="J805">
        <f t="shared" si="27"/>
        <v>0</v>
      </c>
    </row>
    <row r="806" spans="1:10" ht="15" customHeight="1" x14ac:dyDescent="0.25">
      <c r="A806" s="2">
        <v>59</v>
      </c>
      <c r="B806" s="2" t="s">
        <v>3778</v>
      </c>
      <c r="C806" s="2">
        <v>1250</v>
      </c>
      <c r="D806" s="2" t="s">
        <v>3779</v>
      </c>
      <c r="I806">
        <f t="shared" si="26"/>
        <v>0</v>
      </c>
      <c r="J806">
        <f t="shared" si="27"/>
        <v>0</v>
      </c>
    </row>
    <row r="807" spans="1:10" ht="15" customHeight="1" x14ac:dyDescent="0.25">
      <c r="A807" s="2">
        <v>59</v>
      </c>
      <c r="B807" s="2" t="s">
        <v>3778</v>
      </c>
      <c r="C807" s="2">
        <v>1258</v>
      </c>
      <c r="D807" s="2" t="s">
        <v>3780</v>
      </c>
      <c r="I807">
        <f t="shared" si="26"/>
        <v>0</v>
      </c>
      <c r="J807">
        <f t="shared" si="27"/>
        <v>0</v>
      </c>
    </row>
    <row r="808" spans="1:10" ht="15" customHeight="1" x14ac:dyDescent="0.25">
      <c r="A808" s="2">
        <v>59</v>
      </c>
      <c r="B808" s="2" t="s">
        <v>3778</v>
      </c>
      <c r="C808" s="2">
        <v>1388</v>
      </c>
      <c r="D808" s="2" t="s">
        <v>3781</v>
      </c>
      <c r="I808">
        <f t="shared" si="26"/>
        <v>0</v>
      </c>
      <c r="J808">
        <f t="shared" si="27"/>
        <v>0</v>
      </c>
    </row>
    <row r="809" spans="1:10" ht="15" customHeight="1" x14ac:dyDescent="0.25">
      <c r="A809" s="2">
        <v>59</v>
      </c>
      <c r="B809" s="2" t="s">
        <v>3778</v>
      </c>
      <c r="C809" s="2">
        <v>1511</v>
      </c>
      <c r="D809" s="2" t="s">
        <v>3782</v>
      </c>
      <c r="I809">
        <f t="shared" si="26"/>
        <v>0</v>
      </c>
      <c r="J809">
        <f t="shared" si="27"/>
        <v>0</v>
      </c>
    </row>
    <row r="810" spans="1:10" ht="15" customHeight="1" x14ac:dyDescent="0.25">
      <c r="A810" s="2">
        <v>59</v>
      </c>
      <c r="B810" s="2" t="s">
        <v>3778</v>
      </c>
      <c r="C810" s="2">
        <v>1538</v>
      </c>
      <c r="D810" s="2" t="s">
        <v>3783</v>
      </c>
      <c r="I810">
        <f t="shared" si="26"/>
        <v>0</v>
      </c>
      <c r="J810">
        <f t="shared" si="27"/>
        <v>0</v>
      </c>
    </row>
    <row r="811" spans="1:10" ht="15" customHeight="1" x14ac:dyDescent="0.25">
      <c r="A811" s="2">
        <v>59</v>
      </c>
      <c r="B811" s="2" t="s">
        <v>3778</v>
      </c>
      <c r="C811" s="2">
        <v>1596</v>
      </c>
      <c r="D811" s="2" t="s">
        <v>3784</v>
      </c>
      <c r="I811">
        <f t="shared" si="26"/>
        <v>0</v>
      </c>
      <c r="J811">
        <f t="shared" si="27"/>
        <v>0</v>
      </c>
    </row>
    <row r="812" spans="1:10" ht="15" customHeight="1" x14ac:dyDescent="0.25">
      <c r="A812" s="2">
        <v>59</v>
      </c>
      <c r="B812" s="2" t="s">
        <v>3778</v>
      </c>
      <c r="C812" s="2">
        <v>1652</v>
      </c>
      <c r="D812" s="2" t="s">
        <v>3785</v>
      </c>
      <c r="I812">
        <f t="shared" si="26"/>
        <v>0</v>
      </c>
      <c r="J812">
        <f t="shared" si="27"/>
        <v>0</v>
      </c>
    </row>
    <row r="813" spans="1:10" ht="15" customHeight="1" x14ac:dyDescent="0.25">
      <c r="A813" s="84">
        <v>59</v>
      </c>
      <c r="B813" s="84" t="s">
        <v>3778</v>
      </c>
      <c r="C813" s="84">
        <v>1673</v>
      </c>
      <c r="D813" s="84" t="s">
        <v>3786</v>
      </c>
      <c r="I813">
        <f t="shared" si="26"/>
        <v>0</v>
      </c>
      <c r="J813">
        <f t="shared" si="27"/>
        <v>0</v>
      </c>
    </row>
    <row r="814" spans="1:10" ht="15" customHeight="1" x14ac:dyDescent="0.25">
      <c r="A814" s="2">
        <v>59</v>
      </c>
      <c r="B814" s="2" t="s">
        <v>3778</v>
      </c>
      <c r="C814" s="2">
        <v>1825</v>
      </c>
      <c r="D814" s="2" t="s">
        <v>3787</v>
      </c>
      <c r="I814">
        <f t="shared" si="26"/>
        <v>0</v>
      </c>
      <c r="J814">
        <f t="shared" si="27"/>
        <v>0</v>
      </c>
    </row>
    <row r="815" spans="1:10" ht="15" customHeight="1" x14ac:dyDescent="0.25">
      <c r="A815" s="2">
        <v>59</v>
      </c>
      <c r="B815" s="2" t="s">
        <v>3778</v>
      </c>
      <c r="C815" s="2">
        <v>2094</v>
      </c>
      <c r="D815" s="2" t="s">
        <v>3788</v>
      </c>
      <c r="I815">
        <f t="shared" si="26"/>
        <v>0</v>
      </c>
      <c r="J815">
        <f t="shared" si="27"/>
        <v>0</v>
      </c>
    </row>
    <row r="816" spans="1:10" ht="15" customHeight="1" x14ac:dyDescent="0.25">
      <c r="A816" s="2">
        <v>59</v>
      </c>
      <c r="B816" s="2" t="s">
        <v>3778</v>
      </c>
      <c r="C816" s="2">
        <v>2095</v>
      </c>
      <c r="D816" s="2" t="s">
        <v>3789</v>
      </c>
      <c r="I816">
        <f t="shared" si="26"/>
        <v>0</v>
      </c>
      <c r="J816">
        <f t="shared" si="27"/>
        <v>0</v>
      </c>
    </row>
    <row r="817" spans="1:10" ht="15" customHeight="1" x14ac:dyDescent="0.25">
      <c r="A817" s="2">
        <v>59</v>
      </c>
      <c r="B817" s="2" t="s">
        <v>3778</v>
      </c>
      <c r="C817" s="2">
        <v>2096</v>
      </c>
      <c r="D817" s="2" t="s">
        <v>3790</v>
      </c>
      <c r="I817">
        <f t="shared" si="26"/>
        <v>0</v>
      </c>
      <c r="J817">
        <f t="shared" si="27"/>
        <v>0</v>
      </c>
    </row>
    <row r="818" spans="1:10" ht="15" customHeight="1" x14ac:dyDescent="0.25">
      <c r="A818" s="2">
        <v>60</v>
      </c>
      <c r="B818" s="2" t="s">
        <v>3791</v>
      </c>
      <c r="C818" s="2">
        <v>1129</v>
      </c>
      <c r="D818" s="2" t="s">
        <v>3792</v>
      </c>
      <c r="I818">
        <f t="shared" si="26"/>
        <v>0</v>
      </c>
      <c r="J818">
        <f t="shared" si="27"/>
        <v>0</v>
      </c>
    </row>
    <row r="819" spans="1:10" ht="15" customHeight="1" x14ac:dyDescent="0.25">
      <c r="A819" s="2">
        <v>60</v>
      </c>
      <c r="B819" s="2" t="s">
        <v>3791</v>
      </c>
      <c r="C819" s="2">
        <v>1151</v>
      </c>
      <c r="D819" s="2" t="s">
        <v>3793</v>
      </c>
      <c r="I819">
        <f t="shared" si="26"/>
        <v>0</v>
      </c>
      <c r="J819">
        <f t="shared" si="27"/>
        <v>0</v>
      </c>
    </row>
    <row r="820" spans="1:10" ht="15" customHeight="1" x14ac:dyDescent="0.25">
      <c r="A820" s="2">
        <v>60</v>
      </c>
      <c r="B820" s="2" t="s">
        <v>3791</v>
      </c>
      <c r="C820" s="2">
        <v>1308</v>
      </c>
      <c r="D820" s="2" t="s">
        <v>3794</v>
      </c>
      <c r="I820">
        <f t="shared" si="26"/>
        <v>0</v>
      </c>
      <c r="J820">
        <f t="shared" si="27"/>
        <v>0</v>
      </c>
    </row>
    <row r="821" spans="1:10" ht="15" customHeight="1" x14ac:dyDescent="0.25">
      <c r="A821" s="2">
        <v>60</v>
      </c>
      <c r="B821" s="2" t="s">
        <v>3791</v>
      </c>
      <c r="C821" s="2">
        <v>1545</v>
      </c>
      <c r="D821" s="2" t="s">
        <v>3795</v>
      </c>
      <c r="I821">
        <f t="shared" si="26"/>
        <v>0</v>
      </c>
      <c r="J821">
        <f t="shared" si="27"/>
        <v>0</v>
      </c>
    </row>
    <row r="822" spans="1:10" ht="15" customHeight="1" x14ac:dyDescent="0.25">
      <c r="A822" s="2">
        <v>60</v>
      </c>
      <c r="B822" s="2" t="s">
        <v>3791</v>
      </c>
      <c r="C822" s="2">
        <v>1584</v>
      </c>
      <c r="D822" s="2" t="s">
        <v>3796</v>
      </c>
      <c r="I822">
        <f t="shared" si="26"/>
        <v>0</v>
      </c>
      <c r="J822">
        <f t="shared" si="27"/>
        <v>0</v>
      </c>
    </row>
    <row r="823" spans="1:10" ht="15" customHeight="1" x14ac:dyDescent="0.25">
      <c r="A823" s="2">
        <v>60</v>
      </c>
      <c r="B823" s="2" t="s">
        <v>3791</v>
      </c>
      <c r="C823" s="2">
        <v>1679</v>
      </c>
      <c r="D823" s="2" t="s">
        <v>3797</v>
      </c>
      <c r="I823">
        <f t="shared" si="26"/>
        <v>0</v>
      </c>
      <c r="J823">
        <f t="shared" si="27"/>
        <v>0</v>
      </c>
    </row>
    <row r="824" spans="1:10" ht="15" customHeight="1" x14ac:dyDescent="0.25">
      <c r="A824" s="2">
        <v>60</v>
      </c>
      <c r="B824" s="2" t="s">
        <v>3791</v>
      </c>
      <c r="C824" s="2">
        <v>1690</v>
      </c>
      <c r="D824" s="2" t="s">
        <v>3798</v>
      </c>
      <c r="I824">
        <f t="shared" si="26"/>
        <v>0</v>
      </c>
      <c r="J824">
        <f t="shared" si="27"/>
        <v>0</v>
      </c>
    </row>
    <row r="825" spans="1:10" ht="15" customHeight="1" x14ac:dyDescent="0.25">
      <c r="A825" s="2">
        <v>60</v>
      </c>
      <c r="B825" s="2" t="s">
        <v>3791</v>
      </c>
      <c r="C825" s="2">
        <v>1740</v>
      </c>
      <c r="D825" s="2" t="s">
        <v>3799</v>
      </c>
      <c r="I825">
        <f t="shared" si="26"/>
        <v>0</v>
      </c>
      <c r="J825">
        <f t="shared" si="27"/>
        <v>0</v>
      </c>
    </row>
    <row r="826" spans="1:10" ht="15" customHeight="1" x14ac:dyDescent="0.25">
      <c r="A826" s="2">
        <v>60</v>
      </c>
      <c r="B826" s="2" t="s">
        <v>3791</v>
      </c>
      <c r="C826" s="2">
        <v>1834</v>
      </c>
      <c r="D826" s="2" t="s">
        <v>3800</v>
      </c>
      <c r="I826">
        <f t="shared" si="26"/>
        <v>0</v>
      </c>
      <c r="J826">
        <f t="shared" si="27"/>
        <v>0</v>
      </c>
    </row>
    <row r="827" spans="1:10" ht="15" customHeight="1" x14ac:dyDescent="0.25">
      <c r="A827" s="2">
        <v>60</v>
      </c>
      <c r="B827" s="2" t="s">
        <v>3791</v>
      </c>
      <c r="C827" s="2">
        <v>1858</v>
      </c>
      <c r="D827" s="2" t="s">
        <v>3801</v>
      </c>
      <c r="I827">
        <f t="shared" si="26"/>
        <v>0</v>
      </c>
      <c r="J827">
        <f t="shared" si="27"/>
        <v>0</v>
      </c>
    </row>
    <row r="828" spans="1:10" ht="15" customHeight="1" x14ac:dyDescent="0.25">
      <c r="A828" s="2">
        <v>60</v>
      </c>
      <c r="B828" s="2" t="s">
        <v>3791</v>
      </c>
      <c r="C828" s="2">
        <v>1883</v>
      </c>
      <c r="D828" s="2" t="s">
        <v>3802</v>
      </c>
      <c r="I828">
        <f t="shared" si="26"/>
        <v>0</v>
      </c>
      <c r="J828">
        <f t="shared" si="27"/>
        <v>0</v>
      </c>
    </row>
    <row r="829" spans="1:10" ht="15" customHeight="1" x14ac:dyDescent="0.25">
      <c r="A829" s="2">
        <v>60</v>
      </c>
      <c r="B829" s="2" t="s">
        <v>3791</v>
      </c>
      <c r="C829" s="2">
        <v>1987</v>
      </c>
      <c r="D829" s="2" t="s">
        <v>3803</v>
      </c>
      <c r="I829">
        <f t="shared" si="26"/>
        <v>0</v>
      </c>
      <c r="J829">
        <f t="shared" si="27"/>
        <v>0</v>
      </c>
    </row>
    <row r="830" spans="1:10" ht="15" customHeight="1" x14ac:dyDescent="0.25">
      <c r="A830" s="2">
        <v>61</v>
      </c>
      <c r="B830" s="2" t="s">
        <v>3804</v>
      </c>
      <c r="C830" s="2">
        <v>1113</v>
      </c>
      <c r="D830" s="2" t="s">
        <v>3805</v>
      </c>
      <c r="I830">
        <f t="shared" si="26"/>
        <v>0</v>
      </c>
      <c r="J830">
        <f t="shared" si="27"/>
        <v>0</v>
      </c>
    </row>
    <row r="831" spans="1:10" ht="15" customHeight="1" x14ac:dyDescent="0.25">
      <c r="A831" s="2">
        <v>61</v>
      </c>
      <c r="B831" s="2" t="s">
        <v>3804</v>
      </c>
      <c r="C831" s="2">
        <v>1141</v>
      </c>
      <c r="D831" s="2" t="s">
        <v>3806</v>
      </c>
      <c r="I831">
        <f t="shared" si="26"/>
        <v>0</v>
      </c>
      <c r="J831">
        <f t="shared" si="27"/>
        <v>0</v>
      </c>
    </row>
    <row r="832" spans="1:10" ht="15" customHeight="1" x14ac:dyDescent="0.25">
      <c r="A832" s="2">
        <v>61</v>
      </c>
      <c r="B832" s="2" t="s">
        <v>3804</v>
      </c>
      <c r="C832" s="2">
        <v>1150</v>
      </c>
      <c r="D832" s="2" t="s">
        <v>3807</v>
      </c>
      <c r="I832">
        <f t="shared" si="26"/>
        <v>0</v>
      </c>
      <c r="J832">
        <f t="shared" si="27"/>
        <v>0</v>
      </c>
    </row>
    <row r="833" spans="1:10" ht="15" customHeight="1" x14ac:dyDescent="0.25">
      <c r="A833" s="2">
        <v>61</v>
      </c>
      <c r="B833" s="2" t="s">
        <v>3804</v>
      </c>
      <c r="C833" s="2">
        <v>1244</v>
      </c>
      <c r="D833" s="2" t="s">
        <v>3808</v>
      </c>
      <c r="I833">
        <f t="shared" si="26"/>
        <v>0</v>
      </c>
      <c r="J833">
        <f t="shared" si="27"/>
        <v>0</v>
      </c>
    </row>
    <row r="834" spans="1:10" ht="15" customHeight="1" x14ac:dyDescent="0.25">
      <c r="A834" s="2">
        <v>61</v>
      </c>
      <c r="B834" s="2" t="s">
        <v>3804</v>
      </c>
      <c r="C834" s="2">
        <v>1507</v>
      </c>
      <c r="D834" s="2" t="s">
        <v>3809</v>
      </c>
      <c r="I834">
        <f t="shared" si="26"/>
        <v>0</v>
      </c>
      <c r="J834">
        <f t="shared" si="27"/>
        <v>0</v>
      </c>
    </row>
    <row r="835" spans="1:10" ht="15" customHeight="1" x14ac:dyDescent="0.25">
      <c r="A835" s="2">
        <v>61</v>
      </c>
      <c r="B835" s="2" t="s">
        <v>3804</v>
      </c>
      <c r="C835" s="2">
        <v>1548</v>
      </c>
      <c r="D835" s="2" t="s">
        <v>3810</v>
      </c>
      <c r="I835">
        <f t="shared" ref="I835:I898" si="28">IF(B835=$M$2,1,0)</f>
        <v>0</v>
      </c>
      <c r="J835">
        <f t="shared" si="27"/>
        <v>0</v>
      </c>
    </row>
    <row r="836" spans="1:10" ht="15" customHeight="1" x14ac:dyDescent="0.25">
      <c r="A836" s="2">
        <v>61</v>
      </c>
      <c r="B836" s="2" t="s">
        <v>3804</v>
      </c>
      <c r="C836" s="2">
        <v>1647</v>
      </c>
      <c r="D836" s="2" t="s">
        <v>3811</v>
      </c>
      <c r="I836">
        <f t="shared" si="28"/>
        <v>0</v>
      </c>
      <c r="J836">
        <f t="shared" ref="J836:J899" si="29">IF(I836=0,0,J835+1)</f>
        <v>0</v>
      </c>
    </row>
    <row r="837" spans="1:10" ht="15" customHeight="1" x14ac:dyDescent="0.25">
      <c r="A837" s="2">
        <v>61</v>
      </c>
      <c r="B837" s="2" t="s">
        <v>3804</v>
      </c>
      <c r="C837" s="2">
        <v>1681</v>
      </c>
      <c r="D837" s="2" t="s">
        <v>3812</v>
      </c>
      <c r="I837">
        <f t="shared" si="28"/>
        <v>0</v>
      </c>
      <c r="J837">
        <f t="shared" si="29"/>
        <v>0</v>
      </c>
    </row>
    <row r="838" spans="1:10" ht="15" customHeight="1" x14ac:dyDescent="0.25">
      <c r="A838" s="84">
        <v>61</v>
      </c>
      <c r="B838" s="84" t="s">
        <v>3804</v>
      </c>
      <c r="C838" s="84">
        <v>1686</v>
      </c>
      <c r="D838" s="84" t="s">
        <v>3813</v>
      </c>
      <c r="I838">
        <f t="shared" si="28"/>
        <v>0</v>
      </c>
      <c r="J838">
        <f t="shared" si="29"/>
        <v>0</v>
      </c>
    </row>
    <row r="839" spans="1:10" ht="15" customHeight="1" x14ac:dyDescent="0.25">
      <c r="A839" s="2">
        <v>61</v>
      </c>
      <c r="B839" s="2" t="s">
        <v>3804</v>
      </c>
      <c r="C839" s="2">
        <v>1709</v>
      </c>
      <c r="D839" s="2" t="s">
        <v>3814</v>
      </c>
      <c r="I839">
        <f t="shared" si="28"/>
        <v>0</v>
      </c>
      <c r="J839">
        <f t="shared" si="29"/>
        <v>0</v>
      </c>
    </row>
    <row r="840" spans="1:10" ht="15" customHeight="1" x14ac:dyDescent="0.25">
      <c r="A840" s="2">
        <v>61</v>
      </c>
      <c r="B840" s="2" t="s">
        <v>3804</v>
      </c>
      <c r="C840" s="2">
        <v>1732</v>
      </c>
      <c r="D840" s="2" t="s">
        <v>3815</v>
      </c>
      <c r="I840">
        <f t="shared" si="28"/>
        <v>0</v>
      </c>
      <c r="J840">
        <f t="shared" si="29"/>
        <v>0</v>
      </c>
    </row>
    <row r="841" spans="1:10" ht="15" customHeight="1" x14ac:dyDescent="0.25">
      <c r="A841" s="2">
        <v>61</v>
      </c>
      <c r="B841" s="2" t="s">
        <v>3804</v>
      </c>
      <c r="C841" s="2">
        <v>1775</v>
      </c>
      <c r="D841" s="2" t="s">
        <v>3816</v>
      </c>
      <c r="I841">
        <f t="shared" si="28"/>
        <v>0</v>
      </c>
      <c r="J841">
        <f t="shared" si="29"/>
        <v>0</v>
      </c>
    </row>
    <row r="842" spans="1:10" ht="15" customHeight="1" x14ac:dyDescent="0.25">
      <c r="A842" s="2">
        <v>61</v>
      </c>
      <c r="B842" s="2" t="s">
        <v>3804</v>
      </c>
      <c r="C842" s="2">
        <v>1842</v>
      </c>
      <c r="D842" s="2" t="s">
        <v>3817</v>
      </c>
      <c r="I842">
        <f t="shared" si="28"/>
        <v>0</v>
      </c>
      <c r="J842">
        <f t="shared" si="29"/>
        <v>0</v>
      </c>
    </row>
    <row r="843" spans="1:10" ht="15" customHeight="1" x14ac:dyDescent="0.25">
      <c r="A843" s="2">
        <v>61</v>
      </c>
      <c r="B843" s="2" t="s">
        <v>3804</v>
      </c>
      <c r="C843" s="2">
        <v>1896</v>
      </c>
      <c r="D843" s="2" t="s">
        <v>3818</v>
      </c>
      <c r="I843">
        <f t="shared" si="28"/>
        <v>0</v>
      </c>
      <c r="J843">
        <f t="shared" si="29"/>
        <v>0</v>
      </c>
    </row>
    <row r="844" spans="1:10" ht="15" customHeight="1" x14ac:dyDescent="0.25">
      <c r="A844" s="2">
        <v>61</v>
      </c>
      <c r="B844" s="2" t="s">
        <v>3804</v>
      </c>
      <c r="C844" s="2">
        <v>1909</v>
      </c>
      <c r="D844" s="2" t="s">
        <v>3819</v>
      </c>
      <c r="I844">
        <f t="shared" si="28"/>
        <v>0</v>
      </c>
      <c r="J844">
        <f t="shared" si="29"/>
        <v>0</v>
      </c>
    </row>
    <row r="845" spans="1:10" ht="15" customHeight="1" x14ac:dyDescent="0.25">
      <c r="A845" s="2">
        <v>61</v>
      </c>
      <c r="B845" s="2" t="s">
        <v>3804</v>
      </c>
      <c r="C845" s="2">
        <v>1917</v>
      </c>
      <c r="D845" s="2" t="s">
        <v>3820</v>
      </c>
      <c r="I845">
        <f t="shared" si="28"/>
        <v>0</v>
      </c>
      <c r="J845">
        <f t="shared" si="29"/>
        <v>0</v>
      </c>
    </row>
    <row r="846" spans="1:10" ht="15" customHeight="1" x14ac:dyDescent="0.25">
      <c r="A846" s="2">
        <v>61</v>
      </c>
      <c r="B846" s="2" t="s">
        <v>3804</v>
      </c>
      <c r="C846" s="2">
        <v>1942</v>
      </c>
      <c r="D846" s="2" t="s">
        <v>3821</v>
      </c>
      <c r="I846">
        <f t="shared" si="28"/>
        <v>0</v>
      </c>
      <c r="J846">
        <f t="shared" si="29"/>
        <v>0</v>
      </c>
    </row>
    <row r="847" spans="1:10" ht="15" customHeight="1" x14ac:dyDescent="0.25">
      <c r="A847" s="2">
        <v>61</v>
      </c>
      <c r="B847" s="2" t="s">
        <v>3804</v>
      </c>
      <c r="C847" s="2">
        <v>1966</v>
      </c>
      <c r="D847" s="2" t="s">
        <v>3822</v>
      </c>
      <c r="I847">
        <f t="shared" si="28"/>
        <v>0</v>
      </c>
      <c r="J847">
        <f t="shared" si="29"/>
        <v>0</v>
      </c>
    </row>
    <row r="848" spans="1:10" ht="15" customHeight="1" x14ac:dyDescent="0.25">
      <c r="A848" s="2">
        <v>61</v>
      </c>
      <c r="B848" s="2" t="s">
        <v>3804</v>
      </c>
      <c r="C848" s="2">
        <v>2097</v>
      </c>
      <c r="D848" s="2" t="s">
        <v>3823</v>
      </c>
      <c r="I848">
        <f t="shared" si="28"/>
        <v>0</v>
      </c>
      <c r="J848">
        <f t="shared" si="29"/>
        <v>0</v>
      </c>
    </row>
    <row r="849" spans="1:10" ht="15" customHeight="1" x14ac:dyDescent="0.25">
      <c r="A849" s="2">
        <v>62</v>
      </c>
      <c r="B849" s="2" t="s">
        <v>3824</v>
      </c>
      <c r="C849" s="2">
        <v>1247</v>
      </c>
      <c r="D849" s="2" t="s">
        <v>3825</v>
      </c>
      <c r="I849">
        <f t="shared" si="28"/>
        <v>0</v>
      </c>
      <c r="J849">
        <f t="shared" si="29"/>
        <v>0</v>
      </c>
    </row>
    <row r="850" spans="1:10" ht="15" customHeight="1" x14ac:dyDescent="0.25">
      <c r="A850" s="2">
        <v>62</v>
      </c>
      <c r="B850" s="2" t="s">
        <v>3824</v>
      </c>
      <c r="C850" s="2">
        <v>1397</v>
      </c>
      <c r="D850" s="2" t="s">
        <v>3826</v>
      </c>
      <c r="I850">
        <f t="shared" si="28"/>
        <v>0</v>
      </c>
      <c r="J850">
        <f t="shared" si="29"/>
        <v>0</v>
      </c>
    </row>
    <row r="851" spans="1:10" ht="15" customHeight="1" x14ac:dyDescent="0.25">
      <c r="A851" s="2">
        <v>62</v>
      </c>
      <c r="B851" s="2" t="s">
        <v>3824</v>
      </c>
      <c r="C851" s="2">
        <v>1518</v>
      </c>
      <c r="D851" s="2" t="s">
        <v>3827</v>
      </c>
      <c r="I851">
        <f t="shared" si="28"/>
        <v>0</v>
      </c>
      <c r="J851">
        <f t="shared" si="29"/>
        <v>0</v>
      </c>
    </row>
    <row r="852" spans="1:10" ht="15" customHeight="1" x14ac:dyDescent="0.25">
      <c r="A852" s="2">
        <v>62</v>
      </c>
      <c r="B852" s="2" t="s">
        <v>3824</v>
      </c>
      <c r="C852" s="2">
        <v>1541</v>
      </c>
      <c r="D852" s="2" t="s">
        <v>3828</v>
      </c>
      <c r="I852">
        <f t="shared" si="28"/>
        <v>0</v>
      </c>
      <c r="J852">
        <f t="shared" si="29"/>
        <v>0</v>
      </c>
    </row>
    <row r="853" spans="1:10" ht="15" customHeight="1" x14ac:dyDescent="0.25">
      <c r="A853" s="2">
        <v>62</v>
      </c>
      <c r="B853" s="2" t="s">
        <v>3824</v>
      </c>
      <c r="C853" s="2">
        <v>1562</v>
      </c>
      <c r="D853" s="2" t="s">
        <v>3829</v>
      </c>
      <c r="I853">
        <f t="shared" si="28"/>
        <v>0</v>
      </c>
      <c r="J853">
        <f t="shared" si="29"/>
        <v>0</v>
      </c>
    </row>
    <row r="854" spans="1:10" ht="15" customHeight="1" x14ac:dyDescent="0.25">
      <c r="A854" s="2">
        <v>62</v>
      </c>
      <c r="B854" s="2" t="s">
        <v>3824</v>
      </c>
      <c r="C854" s="2">
        <v>1574</v>
      </c>
      <c r="D854" s="2" t="s">
        <v>3830</v>
      </c>
      <c r="I854">
        <f t="shared" si="28"/>
        <v>0</v>
      </c>
      <c r="J854">
        <f t="shared" si="29"/>
        <v>0</v>
      </c>
    </row>
    <row r="855" spans="1:10" ht="15" customHeight="1" x14ac:dyDescent="0.25">
      <c r="A855" s="2">
        <v>62</v>
      </c>
      <c r="B855" s="2" t="s">
        <v>3824</v>
      </c>
      <c r="C855" s="2">
        <v>1581</v>
      </c>
      <c r="D855" s="2" t="s">
        <v>3831</v>
      </c>
      <c r="I855">
        <f t="shared" si="28"/>
        <v>0</v>
      </c>
      <c r="J855">
        <f t="shared" si="29"/>
        <v>0</v>
      </c>
    </row>
    <row r="856" spans="1:10" ht="15" customHeight="1" x14ac:dyDescent="0.25">
      <c r="A856" s="2">
        <v>62</v>
      </c>
      <c r="B856" s="2" t="s">
        <v>3824</v>
      </c>
      <c r="C856" s="2">
        <v>1688</v>
      </c>
      <c r="D856" s="2" t="s">
        <v>3832</v>
      </c>
      <c r="I856">
        <f t="shared" si="28"/>
        <v>0</v>
      </c>
      <c r="J856">
        <f t="shared" si="29"/>
        <v>0</v>
      </c>
    </row>
    <row r="857" spans="1:10" ht="15" customHeight="1" x14ac:dyDescent="0.25">
      <c r="A857" s="2">
        <v>63</v>
      </c>
      <c r="B857" s="2" t="s">
        <v>3833</v>
      </c>
      <c r="C857" s="2">
        <v>1115</v>
      </c>
      <c r="D857" s="2" t="s">
        <v>3834</v>
      </c>
      <c r="I857">
        <f t="shared" si="28"/>
        <v>0</v>
      </c>
      <c r="J857">
        <f t="shared" si="29"/>
        <v>0</v>
      </c>
    </row>
    <row r="858" spans="1:10" ht="15" customHeight="1" x14ac:dyDescent="0.25">
      <c r="A858" s="2">
        <v>63</v>
      </c>
      <c r="B858" s="2" t="s">
        <v>3833</v>
      </c>
      <c r="C858" s="2">
        <v>1194</v>
      </c>
      <c r="D858" s="2" t="s">
        <v>3835</v>
      </c>
      <c r="I858">
        <f t="shared" si="28"/>
        <v>0</v>
      </c>
      <c r="J858">
        <f t="shared" si="29"/>
        <v>0</v>
      </c>
    </row>
    <row r="859" spans="1:10" ht="15" customHeight="1" x14ac:dyDescent="0.25">
      <c r="A859" s="2">
        <v>63</v>
      </c>
      <c r="B859" s="2" t="s">
        <v>3833</v>
      </c>
      <c r="C859" s="2">
        <v>1209</v>
      </c>
      <c r="D859" s="2" t="s">
        <v>3836</v>
      </c>
      <c r="I859">
        <f t="shared" si="28"/>
        <v>0</v>
      </c>
      <c r="J859">
        <f t="shared" si="29"/>
        <v>0</v>
      </c>
    </row>
    <row r="860" spans="1:10" ht="15" customHeight="1" x14ac:dyDescent="0.25">
      <c r="A860" s="2">
        <v>63</v>
      </c>
      <c r="B860" s="2" t="s">
        <v>3833</v>
      </c>
      <c r="C860" s="2">
        <v>1220</v>
      </c>
      <c r="D860" s="2" t="s">
        <v>3837</v>
      </c>
      <c r="I860">
        <f t="shared" si="28"/>
        <v>0</v>
      </c>
      <c r="J860">
        <f t="shared" si="29"/>
        <v>0</v>
      </c>
    </row>
    <row r="861" spans="1:10" ht="15" customHeight="1" x14ac:dyDescent="0.25">
      <c r="A861" s="2">
        <v>63</v>
      </c>
      <c r="B861" s="2" t="s">
        <v>3833</v>
      </c>
      <c r="C861" s="2">
        <v>1378</v>
      </c>
      <c r="D861" s="2" t="s">
        <v>3838</v>
      </c>
      <c r="I861">
        <f t="shared" si="28"/>
        <v>0</v>
      </c>
      <c r="J861">
        <f t="shared" si="29"/>
        <v>0</v>
      </c>
    </row>
    <row r="862" spans="1:10" ht="15" customHeight="1" x14ac:dyDescent="0.25">
      <c r="A862" s="2">
        <v>63</v>
      </c>
      <c r="B862" s="2" t="s">
        <v>3833</v>
      </c>
      <c r="C862" s="2">
        <v>1393</v>
      </c>
      <c r="D862" s="2" t="s">
        <v>3839</v>
      </c>
      <c r="I862">
        <f t="shared" si="28"/>
        <v>0</v>
      </c>
      <c r="J862">
        <f t="shared" si="29"/>
        <v>0</v>
      </c>
    </row>
    <row r="863" spans="1:10" ht="15" customHeight="1" x14ac:dyDescent="0.25">
      <c r="A863" s="2">
        <v>63</v>
      </c>
      <c r="B863" s="2" t="s">
        <v>3833</v>
      </c>
      <c r="C863" s="2">
        <v>1630</v>
      </c>
      <c r="D863" s="2" t="s">
        <v>3840</v>
      </c>
      <c r="I863">
        <f t="shared" si="28"/>
        <v>0</v>
      </c>
      <c r="J863">
        <f t="shared" si="29"/>
        <v>0</v>
      </c>
    </row>
    <row r="864" spans="1:10" ht="15" customHeight="1" x14ac:dyDescent="0.25">
      <c r="A864" s="2">
        <v>63</v>
      </c>
      <c r="B864" s="2" t="s">
        <v>3833</v>
      </c>
      <c r="C864" s="2">
        <v>1643</v>
      </c>
      <c r="D864" s="2" t="s">
        <v>3841</v>
      </c>
      <c r="I864">
        <f t="shared" si="28"/>
        <v>0</v>
      </c>
      <c r="J864">
        <f t="shared" si="29"/>
        <v>0</v>
      </c>
    </row>
    <row r="865" spans="1:10" ht="15" customHeight="1" x14ac:dyDescent="0.25">
      <c r="A865" s="84">
        <v>63</v>
      </c>
      <c r="B865" s="84" t="s">
        <v>3833</v>
      </c>
      <c r="C865" s="84">
        <v>1702</v>
      </c>
      <c r="D865" s="84" t="s">
        <v>3842</v>
      </c>
      <c r="I865">
        <f t="shared" si="28"/>
        <v>0</v>
      </c>
      <c r="J865">
        <f t="shared" si="29"/>
        <v>0</v>
      </c>
    </row>
    <row r="866" spans="1:10" ht="15" customHeight="1" x14ac:dyDescent="0.25">
      <c r="A866" s="2">
        <v>63</v>
      </c>
      <c r="B866" s="2" t="s">
        <v>3833</v>
      </c>
      <c r="C866" s="2">
        <v>1713</v>
      </c>
      <c r="D866" s="2" t="s">
        <v>3843</v>
      </c>
      <c r="I866">
        <f t="shared" si="28"/>
        <v>0</v>
      </c>
      <c r="J866">
        <f t="shared" si="29"/>
        <v>0</v>
      </c>
    </row>
    <row r="867" spans="1:10" ht="15" customHeight="1" x14ac:dyDescent="0.25">
      <c r="A867" s="2">
        <v>63</v>
      </c>
      <c r="B867" s="2" t="s">
        <v>3833</v>
      </c>
      <c r="C867" s="2">
        <v>1800</v>
      </c>
      <c r="D867" s="2" t="s">
        <v>3844</v>
      </c>
      <c r="I867">
        <f t="shared" si="28"/>
        <v>0</v>
      </c>
      <c r="J867">
        <f t="shared" si="29"/>
        <v>0</v>
      </c>
    </row>
    <row r="868" spans="1:10" ht="15" customHeight="1" x14ac:dyDescent="0.25">
      <c r="A868" s="2">
        <v>63</v>
      </c>
      <c r="B868" s="2" t="s">
        <v>3833</v>
      </c>
      <c r="C868" s="2">
        <v>2091</v>
      </c>
      <c r="D868" s="2" t="s">
        <v>3845</v>
      </c>
      <c r="I868">
        <f t="shared" si="28"/>
        <v>0</v>
      </c>
      <c r="J868">
        <f t="shared" si="29"/>
        <v>0</v>
      </c>
    </row>
    <row r="869" spans="1:10" ht="15" customHeight="1" x14ac:dyDescent="0.25">
      <c r="A869" s="2">
        <v>63</v>
      </c>
      <c r="B869" s="2" t="s">
        <v>3833</v>
      </c>
      <c r="C869" s="2">
        <v>2092</v>
      </c>
      <c r="D869" s="2" t="s">
        <v>3846</v>
      </c>
      <c r="I869">
        <f t="shared" si="28"/>
        <v>0</v>
      </c>
      <c r="J869">
        <f t="shared" si="29"/>
        <v>0</v>
      </c>
    </row>
    <row r="870" spans="1:10" ht="15" customHeight="1" x14ac:dyDescent="0.25">
      <c r="A870" s="2">
        <v>63</v>
      </c>
      <c r="B870" s="2" t="s">
        <v>3833</v>
      </c>
      <c r="C870" s="2">
        <v>2093</v>
      </c>
      <c r="D870" s="2" t="s">
        <v>3847</v>
      </c>
      <c r="I870">
        <f t="shared" si="28"/>
        <v>0</v>
      </c>
      <c r="J870">
        <f t="shared" si="29"/>
        <v>0</v>
      </c>
    </row>
    <row r="871" spans="1:10" ht="15" customHeight="1" x14ac:dyDescent="0.25">
      <c r="A871" s="2">
        <v>64</v>
      </c>
      <c r="B871" s="2" t="s">
        <v>3848</v>
      </c>
      <c r="C871" s="2">
        <v>1170</v>
      </c>
      <c r="D871" s="2" t="s">
        <v>3849</v>
      </c>
      <c r="I871">
        <f t="shared" si="28"/>
        <v>0</v>
      </c>
      <c r="J871">
        <f t="shared" si="29"/>
        <v>0</v>
      </c>
    </row>
    <row r="872" spans="1:10" ht="15" customHeight="1" x14ac:dyDescent="0.25">
      <c r="A872" s="2">
        <v>64</v>
      </c>
      <c r="B872" s="2" t="s">
        <v>3848</v>
      </c>
      <c r="C872" s="2">
        <v>1323</v>
      </c>
      <c r="D872" s="2" t="s">
        <v>3850</v>
      </c>
      <c r="I872">
        <f t="shared" si="28"/>
        <v>0</v>
      </c>
      <c r="J872">
        <f t="shared" si="29"/>
        <v>0</v>
      </c>
    </row>
    <row r="873" spans="1:10" ht="15" customHeight="1" x14ac:dyDescent="0.25">
      <c r="A873" s="2">
        <v>64</v>
      </c>
      <c r="B873" s="2" t="s">
        <v>3848</v>
      </c>
      <c r="C873" s="2">
        <v>1436</v>
      </c>
      <c r="D873" s="2" t="s">
        <v>3851</v>
      </c>
      <c r="I873">
        <f t="shared" si="28"/>
        <v>0</v>
      </c>
      <c r="J873">
        <f t="shared" si="29"/>
        <v>0</v>
      </c>
    </row>
    <row r="874" spans="1:10" ht="15" customHeight="1" x14ac:dyDescent="0.25">
      <c r="A874" s="2">
        <v>64</v>
      </c>
      <c r="B874" s="2" t="s">
        <v>3848</v>
      </c>
      <c r="C874" s="2">
        <v>1629</v>
      </c>
      <c r="D874" s="2" t="s">
        <v>3852</v>
      </c>
      <c r="I874">
        <f t="shared" si="28"/>
        <v>0</v>
      </c>
      <c r="J874">
        <f t="shared" si="29"/>
        <v>0</v>
      </c>
    </row>
    <row r="875" spans="1:10" ht="15" customHeight="1" x14ac:dyDescent="0.25">
      <c r="A875" s="2">
        <v>64</v>
      </c>
      <c r="B875" s="2" t="s">
        <v>3848</v>
      </c>
      <c r="C875" s="2">
        <v>1697</v>
      </c>
      <c r="D875" s="2" t="s">
        <v>3853</v>
      </c>
      <c r="I875">
        <f t="shared" si="28"/>
        <v>0</v>
      </c>
      <c r="J875">
        <f t="shared" si="29"/>
        <v>0</v>
      </c>
    </row>
    <row r="876" spans="1:10" ht="15" customHeight="1" x14ac:dyDescent="0.25">
      <c r="A876" s="2">
        <v>64</v>
      </c>
      <c r="B876" s="2" t="s">
        <v>3848</v>
      </c>
      <c r="C876" s="2">
        <v>1704</v>
      </c>
      <c r="D876" s="2" t="s">
        <v>3854</v>
      </c>
      <c r="I876">
        <f t="shared" si="28"/>
        <v>0</v>
      </c>
      <c r="J876">
        <f t="shared" si="29"/>
        <v>0</v>
      </c>
    </row>
    <row r="877" spans="1:10" ht="15" customHeight="1" x14ac:dyDescent="0.25">
      <c r="A877" s="2">
        <v>65</v>
      </c>
      <c r="B877" s="2" t="s">
        <v>3855</v>
      </c>
      <c r="C877" s="2">
        <v>1175</v>
      </c>
      <c r="D877" s="2" t="s">
        <v>3856</v>
      </c>
      <c r="I877">
        <f t="shared" si="28"/>
        <v>0</v>
      </c>
      <c r="J877">
        <f t="shared" si="29"/>
        <v>0</v>
      </c>
    </row>
    <row r="878" spans="1:10" ht="15" customHeight="1" x14ac:dyDescent="0.25">
      <c r="A878" s="2">
        <v>65</v>
      </c>
      <c r="B878" s="2" t="s">
        <v>3855</v>
      </c>
      <c r="C878" s="2">
        <v>1236</v>
      </c>
      <c r="D878" s="2" t="s">
        <v>3857</v>
      </c>
      <c r="I878">
        <f t="shared" si="28"/>
        <v>0</v>
      </c>
      <c r="J878">
        <f t="shared" si="29"/>
        <v>0</v>
      </c>
    </row>
    <row r="879" spans="1:10" ht="15" customHeight="1" x14ac:dyDescent="0.25">
      <c r="A879" s="2">
        <v>65</v>
      </c>
      <c r="B879" s="2" t="s">
        <v>3855</v>
      </c>
      <c r="C879" s="2">
        <v>1309</v>
      </c>
      <c r="D879" s="2" t="s">
        <v>3858</v>
      </c>
      <c r="I879">
        <f t="shared" si="28"/>
        <v>0</v>
      </c>
      <c r="J879">
        <f t="shared" si="29"/>
        <v>0</v>
      </c>
    </row>
    <row r="880" spans="1:10" ht="15" customHeight="1" x14ac:dyDescent="0.25">
      <c r="A880" s="2">
        <v>65</v>
      </c>
      <c r="B880" s="2" t="s">
        <v>3855</v>
      </c>
      <c r="C880" s="2">
        <v>1350</v>
      </c>
      <c r="D880" s="2" t="s">
        <v>3859</v>
      </c>
      <c r="I880">
        <f t="shared" si="28"/>
        <v>0</v>
      </c>
      <c r="J880">
        <f t="shared" si="29"/>
        <v>0</v>
      </c>
    </row>
    <row r="881" spans="1:10" ht="15" customHeight="1" x14ac:dyDescent="0.25">
      <c r="A881" s="2">
        <v>65</v>
      </c>
      <c r="B881" s="2" t="s">
        <v>3855</v>
      </c>
      <c r="C881" s="2">
        <v>1372</v>
      </c>
      <c r="D881" s="2" t="s">
        <v>3860</v>
      </c>
      <c r="I881">
        <f t="shared" si="28"/>
        <v>0</v>
      </c>
      <c r="J881">
        <f t="shared" si="29"/>
        <v>0</v>
      </c>
    </row>
    <row r="882" spans="1:10" ht="15" customHeight="1" x14ac:dyDescent="0.25">
      <c r="A882" s="2">
        <v>65</v>
      </c>
      <c r="B882" s="2" t="s">
        <v>3855</v>
      </c>
      <c r="C882" s="2">
        <v>1533</v>
      </c>
      <c r="D882" s="2" t="s">
        <v>3861</v>
      </c>
      <c r="I882">
        <f t="shared" si="28"/>
        <v>0</v>
      </c>
      <c r="J882">
        <f t="shared" si="29"/>
        <v>0</v>
      </c>
    </row>
    <row r="883" spans="1:10" ht="15" customHeight="1" x14ac:dyDescent="0.25">
      <c r="A883" s="2">
        <v>65</v>
      </c>
      <c r="B883" s="2" t="s">
        <v>3855</v>
      </c>
      <c r="C883" s="2">
        <v>1565</v>
      </c>
      <c r="D883" s="2" t="s">
        <v>3862</v>
      </c>
      <c r="I883">
        <f t="shared" si="28"/>
        <v>0</v>
      </c>
      <c r="J883">
        <f t="shared" si="29"/>
        <v>0</v>
      </c>
    </row>
    <row r="884" spans="1:10" ht="15" customHeight="1" x14ac:dyDescent="0.25">
      <c r="A884" s="84">
        <v>65</v>
      </c>
      <c r="B884" s="84" t="s">
        <v>3855</v>
      </c>
      <c r="C884" s="84">
        <v>1710</v>
      </c>
      <c r="D884" s="84" t="s">
        <v>3863</v>
      </c>
      <c r="I884">
        <f t="shared" si="28"/>
        <v>0</v>
      </c>
      <c r="J884">
        <f t="shared" si="29"/>
        <v>0</v>
      </c>
    </row>
    <row r="885" spans="1:10" ht="15" customHeight="1" x14ac:dyDescent="0.25">
      <c r="A885" s="2">
        <v>65</v>
      </c>
      <c r="B885" s="2" t="s">
        <v>3855</v>
      </c>
      <c r="C885" s="2">
        <v>1770</v>
      </c>
      <c r="D885" s="2" t="s">
        <v>3864</v>
      </c>
      <c r="I885">
        <f t="shared" si="28"/>
        <v>0</v>
      </c>
      <c r="J885">
        <f t="shared" si="29"/>
        <v>0</v>
      </c>
    </row>
    <row r="886" spans="1:10" ht="15" customHeight="1" x14ac:dyDescent="0.25">
      <c r="A886" s="2">
        <v>65</v>
      </c>
      <c r="B886" s="2" t="s">
        <v>3855</v>
      </c>
      <c r="C886" s="2">
        <v>1786</v>
      </c>
      <c r="D886" s="2" t="s">
        <v>3865</v>
      </c>
      <c r="I886">
        <f t="shared" si="28"/>
        <v>0</v>
      </c>
      <c r="J886">
        <f t="shared" si="29"/>
        <v>0</v>
      </c>
    </row>
    <row r="887" spans="1:10" ht="15" customHeight="1" x14ac:dyDescent="0.25">
      <c r="A887" s="2">
        <v>65</v>
      </c>
      <c r="B887" s="2" t="s">
        <v>3855</v>
      </c>
      <c r="C887" s="2">
        <v>1918</v>
      </c>
      <c r="D887" s="2" t="s">
        <v>3866</v>
      </c>
      <c r="I887">
        <f t="shared" si="28"/>
        <v>0</v>
      </c>
      <c r="J887">
        <f t="shared" si="29"/>
        <v>0</v>
      </c>
    </row>
    <row r="888" spans="1:10" ht="15" customHeight="1" x14ac:dyDescent="0.25">
      <c r="A888" s="2">
        <v>65</v>
      </c>
      <c r="B888" s="2" t="s">
        <v>3855</v>
      </c>
      <c r="C888" s="2">
        <v>1980</v>
      </c>
      <c r="D888" s="2" t="s">
        <v>3867</v>
      </c>
      <c r="I888">
        <f t="shared" si="28"/>
        <v>0</v>
      </c>
      <c r="J888">
        <f t="shared" si="29"/>
        <v>0</v>
      </c>
    </row>
    <row r="889" spans="1:10" ht="15" customHeight="1" x14ac:dyDescent="0.25">
      <c r="A889" s="2">
        <v>65</v>
      </c>
      <c r="B889" s="2" t="s">
        <v>3855</v>
      </c>
      <c r="C889" s="2">
        <v>2098</v>
      </c>
      <c r="D889" s="2" t="s">
        <v>3868</v>
      </c>
      <c r="I889">
        <f t="shared" si="28"/>
        <v>0</v>
      </c>
      <c r="J889">
        <f t="shared" si="29"/>
        <v>0</v>
      </c>
    </row>
    <row r="890" spans="1:10" ht="15" customHeight="1" x14ac:dyDescent="0.25">
      <c r="A890" s="2">
        <v>65</v>
      </c>
      <c r="B890" s="2" t="s">
        <v>3855</v>
      </c>
      <c r="C890" s="2">
        <v>2099</v>
      </c>
      <c r="D890" s="2" t="s">
        <v>3869</v>
      </c>
      <c r="I890">
        <f t="shared" si="28"/>
        <v>0</v>
      </c>
      <c r="J890">
        <f t="shared" si="29"/>
        <v>0</v>
      </c>
    </row>
    <row r="891" spans="1:10" ht="15" customHeight="1" x14ac:dyDescent="0.25">
      <c r="A891" s="2">
        <v>66</v>
      </c>
      <c r="B891" s="2" t="s">
        <v>3870</v>
      </c>
      <c r="C891" s="2">
        <v>1117</v>
      </c>
      <c r="D891" s="2" t="s">
        <v>3871</v>
      </c>
      <c r="I891">
        <f t="shared" si="28"/>
        <v>0</v>
      </c>
      <c r="J891">
        <f t="shared" si="29"/>
        <v>0</v>
      </c>
    </row>
    <row r="892" spans="1:10" ht="15" customHeight="1" x14ac:dyDescent="0.25">
      <c r="A892" s="2">
        <v>66</v>
      </c>
      <c r="B892" s="2" t="s">
        <v>3870</v>
      </c>
      <c r="C892" s="2">
        <v>1198</v>
      </c>
      <c r="D892" s="2" t="s">
        <v>3872</v>
      </c>
      <c r="I892">
        <f t="shared" si="28"/>
        <v>0</v>
      </c>
      <c r="J892">
        <f t="shared" si="29"/>
        <v>0</v>
      </c>
    </row>
    <row r="893" spans="1:10" ht="15" customHeight="1" x14ac:dyDescent="0.25">
      <c r="A893" s="2">
        <v>66</v>
      </c>
      <c r="B893" s="2" t="s">
        <v>3870</v>
      </c>
      <c r="C893" s="2">
        <v>1242</v>
      </c>
      <c r="D893" s="2" t="s">
        <v>3873</v>
      </c>
      <c r="I893">
        <f t="shared" si="28"/>
        <v>0</v>
      </c>
      <c r="J893">
        <f t="shared" si="29"/>
        <v>0</v>
      </c>
    </row>
    <row r="894" spans="1:10" ht="15" customHeight="1" x14ac:dyDescent="0.25">
      <c r="A894" s="2">
        <v>66</v>
      </c>
      <c r="B894" s="2" t="s">
        <v>3870</v>
      </c>
      <c r="C894" s="2">
        <v>1245</v>
      </c>
      <c r="D894" s="2" t="s">
        <v>3874</v>
      </c>
      <c r="I894">
        <f t="shared" si="28"/>
        <v>0</v>
      </c>
      <c r="J894">
        <f t="shared" si="29"/>
        <v>0</v>
      </c>
    </row>
    <row r="895" spans="1:10" ht="15" customHeight="1" x14ac:dyDescent="0.25">
      <c r="A895" s="2">
        <v>66</v>
      </c>
      <c r="B895" s="2" t="s">
        <v>3870</v>
      </c>
      <c r="C895" s="2">
        <v>1602</v>
      </c>
      <c r="D895" s="2" t="s">
        <v>3875</v>
      </c>
      <c r="I895">
        <f t="shared" si="28"/>
        <v>0</v>
      </c>
      <c r="J895">
        <f t="shared" si="29"/>
        <v>0</v>
      </c>
    </row>
    <row r="896" spans="1:10" ht="15" customHeight="1" x14ac:dyDescent="0.25">
      <c r="A896" s="2">
        <v>66</v>
      </c>
      <c r="B896" s="2" t="s">
        <v>3870</v>
      </c>
      <c r="C896" s="2">
        <v>1635</v>
      </c>
      <c r="D896" s="2" t="s">
        <v>3876</v>
      </c>
      <c r="I896">
        <f t="shared" si="28"/>
        <v>0</v>
      </c>
      <c r="J896">
        <f t="shared" si="29"/>
        <v>0</v>
      </c>
    </row>
    <row r="897" spans="1:10" ht="15" customHeight="1" x14ac:dyDescent="0.25">
      <c r="A897" s="2">
        <v>66</v>
      </c>
      <c r="B897" s="2" t="s">
        <v>3870</v>
      </c>
      <c r="C897" s="2">
        <v>1655</v>
      </c>
      <c r="D897" s="2" t="s">
        <v>3877</v>
      </c>
      <c r="I897">
        <f t="shared" si="28"/>
        <v>0</v>
      </c>
      <c r="J897">
        <f t="shared" si="29"/>
        <v>0</v>
      </c>
    </row>
    <row r="898" spans="1:10" ht="15" customHeight="1" x14ac:dyDescent="0.25">
      <c r="A898" s="2">
        <v>66</v>
      </c>
      <c r="B898" s="2" t="s">
        <v>3870</v>
      </c>
      <c r="C898" s="2">
        <v>1726</v>
      </c>
      <c r="D898" s="2" t="s">
        <v>3878</v>
      </c>
      <c r="I898">
        <f t="shared" si="28"/>
        <v>0</v>
      </c>
      <c r="J898">
        <f t="shared" si="29"/>
        <v>0</v>
      </c>
    </row>
    <row r="899" spans="1:10" ht="15" customHeight="1" x14ac:dyDescent="0.25">
      <c r="A899" s="2">
        <v>66</v>
      </c>
      <c r="B899" s="2" t="s">
        <v>3870</v>
      </c>
      <c r="C899" s="2">
        <v>1733</v>
      </c>
      <c r="D899" s="2" t="s">
        <v>3879</v>
      </c>
      <c r="I899">
        <f t="shared" ref="I899:I962" si="30">IF(B899=$M$2,1,0)</f>
        <v>0</v>
      </c>
      <c r="J899">
        <f t="shared" si="29"/>
        <v>0</v>
      </c>
    </row>
    <row r="900" spans="1:10" ht="15" customHeight="1" x14ac:dyDescent="0.25">
      <c r="A900" s="2">
        <v>66</v>
      </c>
      <c r="B900" s="2" t="s">
        <v>3870</v>
      </c>
      <c r="C900" s="2">
        <v>1877</v>
      </c>
      <c r="D900" s="2" t="s">
        <v>3880</v>
      </c>
      <c r="I900">
        <f t="shared" si="30"/>
        <v>0</v>
      </c>
      <c r="J900">
        <f t="shared" ref="J900:J963" si="31">IF(I900=0,0,J899+1)</f>
        <v>0</v>
      </c>
    </row>
    <row r="901" spans="1:10" ht="15" customHeight="1" x14ac:dyDescent="0.25">
      <c r="A901" s="2">
        <v>66</v>
      </c>
      <c r="B901" s="2" t="s">
        <v>3870</v>
      </c>
      <c r="C901" s="2">
        <v>1895</v>
      </c>
      <c r="D901" s="2" t="s">
        <v>3881</v>
      </c>
      <c r="I901">
        <f t="shared" si="30"/>
        <v>0</v>
      </c>
      <c r="J901">
        <f t="shared" si="31"/>
        <v>0</v>
      </c>
    </row>
    <row r="902" spans="1:10" ht="15" customHeight="1" x14ac:dyDescent="0.25">
      <c r="A902" s="2">
        <v>66</v>
      </c>
      <c r="B902" s="2" t="s">
        <v>3870</v>
      </c>
      <c r="C902" s="2">
        <v>1952</v>
      </c>
      <c r="D902" s="2" t="s">
        <v>3882</v>
      </c>
      <c r="I902">
        <f t="shared" si="30"/>
        <v>0</v>
      </c>
      <c r="J902">
        <f t="shared" si="31"/>
        <v>0</v>
      </c>
    </row>
    <row r="903" spans="1:10" ht="15" customHeight="1" x14ac:dyDescent="0.25">
      <c r="A903" s="2">
        <v>66</v>
      </c>
      <c r="B903" s="2" t="s">
        <v>3870</v>
      </c>
      <c r="C903" s="2">
        <v>1982</v>
      </c>
      <c r="D903" s="2" t="s">
        <v>3883</v>
      </c>
      <c r="I903">
        <f t="shared" si="30"/>
        <v>0</v>
      </c>
      <c r="J903">
        <f t="shared" si="31"/>
        <v>0</v>
      </c>
    </row>
    <row r="904" spans="1:10" ht="15" customHeight="1" x14ac:dyDescent="0.25">
      <c r="A904" s="2">
        <v>66</v>
      </c>
      <c r="B904" s="2" t="s">
        <v>3870</v>
      </c>
      <c r="C904" s="2">
        <v>1998</v>
      </c>
      <c r="D904" s="2" t="s">
        <v>3884</v>
      </c>
      <c r="I904">
        <f t="shared" si="30"/>
        <v>0</v>
      </c>
      <c r="J904">
        <f t="shared" si="31"/>
        <v>0</v>
      </c>
    </row>
    <row r="905" spans="1:10" ht="15" customHeight="1" x14ac:dyDescent="0.25">
      <c r="A905" s="2">
        <v>67</v>
      </c>
      <c r="B905" s="2" t="s">
        <v>3885</v>
      </c>
      <c r="C905" s="2">
        <v>1240</v>
      </c>
      <c r="D905" s="2" t="s">
        <v>3886</v>
      </c>
      <c r="I905">
        <f t="shared" si="30"/>
        <v>0</v>
      </c>
      <c r="J905">
        <f t="shared" si="31"/>
        <v>0</v>
      </c>
    </row>
    <row r="906" spans="1:10" ht="15" customHeight="1" x14ac:dyDescent="0.25">
      <c r="A906" s="2">
        <v>67</v>
      </c>
      <c r="B906" s="2" t="s">
        <v>3885</v>
      </c>
      <c r="C906" s="2">
        <v>1276</v>
      </c>
      <c r="D906" s="2" t="s">
        <v>3887</v>
      </c>
      <c r="I906">
        <f t="shared" si="30"/>
        <v>0</v>
      </c>
      <c r="J906">
        <f t="shared" si="31"/>
        <v>0</v>
      </c>
    </row>
    <row r="907" spans="1:10" ht="15" customHeight="1" x14ac:dyDescent="0.25">
      <c r="A907" s="2">
        <v>67</v>
      </c>
      <c r="B907" s="2" t="s">
        <v>3885</v>
      </c>
      <c r="C907" s="2">
        <v>1313</v>
      </c>
      <c r="D907" s="2" t="s">
        <v>3888</v>
      </c>
      <c r="I907">
        <f t="shared" si="30"/>
        <v>0</v>
      </c>
      <c r="J907">
        <f t="shared" si="31"/>
        <v>0</v>
      </c>
    </row>
    <row r="908" spans="1:10" ht="15" customHeight="1" x14ac:dyDescent="0.25">
      <c r="A908" s="2">
        <v>67</v>
      </c>
      <c r="B908" s="2" t="s">
        <v>3885</v>
      </c>
      <c r="C908" s="2">
        <v>1741</v>
      </c>
      <c r="D908" s="2" t="s">
        <v>3889</v>
      </c>
      <c r="I908">
        <f t="shared" si="30"/>
        <v>0</v>
      </c>
      <c r="J908">
        <f t="shared" si="31"/>
        <v>0</v>
      </c>
    </row>
    <row r="909" spans="1:10" ht="15" customHeight="1" x14ac:dyDescent="0.25">
      <c r="A909" s="2">
        <v>67</v>
      </c>
      <c r="B909" s="2" t="s">
        <v>3885</v>
      </c>
      <c r="C909" s="2">
        <v>1758</v>
      </c>
      <c r="D909" s="2" t="s">
        <v>3890</v>
      </c>
      <c r="I909">
        <f t="shared" si="30"/>
        <v>0</v>
      </c>
      <c r="J909">
        <f t="shared" si="31"/>
        <v>0</v>
      </c>
    </row>
    <row r="910" spans="1:10" ht="15" customHeight="1" x14ac:dyDescent="0.25">
      <c r="A910" s="2">
        <v>67</v>
      </c>
      <c r="B910" s="2" t="s">
        <v>3885</v>
      </c>
      <c r="C910" s="2">
        <v>1926</v>
      </c>
      <c r="D910" s="2" t="s">
        <v>3891</v>
      </c>
      <c r="I910">
        <f t="shared" si="30"/>
        <v>0</v>
      </c>
      <c r="J910">
        <f t="shared" si="31"/>
        <v>0</v>
      </c>
    </row>
    <row r="911" spans="1:10" ht="15" customHeight="1" x14ac:dyDescent="0.25">
      <c r="A911" s="2">
        <v>67</v>
      </c>
      <c r="B911" s="2" t="s">
        <v>3885</v>
      </c>
      <c r="C911" s="2">
        <v>2100</v>
      </c>
      <c r="D911" s="2" t="s">
        <v>3892</v>
      </c>
      <c r="I911">
        <f t="shared" si="30"/>
        <v>0</v>
      </c>
      <c r="J911">
        <f t="shared" si="31"/>
        <v>0</v>
      </c>
    </row>
    <row r="912" spans="1:10" ht="15" customHeight="1" x14ac:dyDescent="0.25">
      <c r="A912" s="2">
        <v>67</v>
      </c>
      <c r="B912" s="2" t="s">
        <v>3885</v>
      </c>
      <c r="C912" s="2">
        <v>2101</v>
      </c>
      <c r="D912" s="2" t="s">
        <v>3893</v>
      </c>
      <c r="I912">
        <f t="shared" si="30"/>
        <v>0</v>
      </c>
      <c r="J912">
        <f t="shared" si="31"/>
        <v>0</v>
      </c>
    </row>
    <row r="913" spans="1:10" ht="15" customHeight="1" x14ac:dyDescent="0.25">
      <c r="A913" s="2">
        <v>68</v>
      </c>
      <c r="B913" s="2" t="s">
        <v>3894</v>
      </c>
      <c r="C913" s="2">
        <v>1120</v>
      </c>
      <c r="D913" s="2" t="s">
        <v>3895</v>
      </c>
      <c r="I913">
        <f t="shared" si="30"/>
        <v>0</v>
      </c>
      <c r="J913">
        <f t="shared" si="31"/>
        <v>0</v>
      </c>
    </row>
    <row r="914" spans="1:10" ht="15" customHeight="1" x14ac:dyDescent="0.25">
      <c r="A914" s="2">
        <v>68</v>
      </c>
      <c r="B914" s="2" t="s">
        <v>3894</v>
      </c>
      <c r="C914" s="2">
        <v>1557</v>
      </c>
      <c r="D914" s="2" t="s">
        <v>3896</v>
      </c>
      <c r="I914">
        <f t="shared" si="30"/>
        <v>0</v>
      </c>
      <c r="J914">
        <f t="shared" si="31"/>
        <v>0</v>
      </c>
    </row>
    <row r="915" spans="1:10" ht="15" customHeight="1" x14ac:dyDescent="0.25">
      <c r="A915" s="2">
        <v>68</v>
      </c>
      <c r="B915" s="2" t="s">
        <v>3894</v>
      </c>
      <c r="C915" s="2">
        <v>1860</v>
      </c>
      <c r="D915" s="2" t="s">
        <v>3897</v>
      </c>
      <c r="I915">
        <f t="shared" si="30"/>
        <v>0</v>
      </c>
      <c r="J915">
        <f t="shared" si="31"/>
        <v>0</v>
      </c>
    </row>
    <row r="916" spans="1:10" ht="15" customHeight="1" x14ac:dyDescent="0.25">
      <c r="A916" s="2">
        <v>68</v>
      </c>
      <c r="B916" s="2" t="s">
        <v>3894</v>
      </c>
      <c r="C916" s="2">
        <v>1861</v>
      </c>
      <c r="D916" s="2" t="s">
        <v>3898</v>
      </c>
      <c r="I916">
        <f t="shared" si="30"/>
        <v>0</v>
      </c>
      <c r="J916">
        <f t="shared" si="31"/>
        <v>0</v>
      </c>
    </row>
    <row r="917" spans="1:10" ht="15" customHeight="1" x14ac:dyDescent="0.25">
      <c r="A917" s="2">
        <v>68</v>
      </c>
      <c r="B917" s="2" t="s">
        <v>3894</v>
      </c>
      <c r="C917" s="2">
        <v>1866</v>
      </c>
      <c r="D917" s="2" t="s">
        <v>3899</v>
      </c>
      <c r="I917">
        <f t="shared" si="30"/>
        <v>0</v>
      </c>
      <c r="J917">
        <f t="shared" si="31"/>
        <v>0</v>
      </c>
    </row>
    <row r="918" spans="1:10" ht="15" customHeight="1" x14ac:dyDescent="0.25">
      <c r="A918" s="2">
        <v>68</v>
      </c>
      <c r="B918" s="2" t="s">
        <v>3894</v>
      </c>
      <c r="C918" s="2">
        <v>1921</v>
      </c>
      <c r="D918" s="2" t="s">
        <v>3900</v>
      </c>
      <c r="I918">
        <f t="shared" si="30"/>
        <v>0</v>
      </c>
      <c r="J918">
        <f t="shared" si="31"/>
        <v>0</v>
      </c>
    </row>
    <row r="919" spans="1:10" ht="15" customHeight="1" x14ac:dyDescent="0.25">
      <c r="A919" s="2">
        <v>68</v>
      </c>
      <c r="B919" s="2" t="s">
        <v>3894</v>
      </c>
      <c r="C919" s="2">
        <v>1932</v>
      </c>
      <c r="D919" s="2" t="s">
        <v>3901</v>
      </c>
      <c r="I919">
        <f t="shared" si="30"/>
        <v>0</v>
      </c>
      <c r="J919">
        <f t="shared" si="31"/>
        <v>0</v>
      </c>
    </row>
    <row r="920" spans="1:10" ht="15" customHeight="1" x14ac:dyDescent="0.25">
      <c r="A920" s="84">
        <v>68</v>
      </c>
      <c r="B920" s="84" t="s">
        <v>3894</v>
      </c>
      <c r="C920" s="84">
        <v>2106</v>
      </c>
      <c r="D920" s="84" t="s">
        <v>3902</v>
      </c>
      <c r="I920">
        <f t="shared" si="30"/>
        <v>0</v>
      </c>
      <c r="J920">
        <f t="shared" si="31"/>
        <v>0</v>
      </c>
    </row>
    <row r="921" spans="1:10" ht="15" customHeight="1" x14ac:dyDescent="0.25">
      <c r="A921" s="2">
        <v>69</v>
      </c>
      <c r="B921" s="2" t="s">
        <v>3903</v>
      </c>
      <c r="C921" s="2">
        <v>1176</v>
      </c>
      <c r="D921" s="2" t="s">
        <v>3904</v>
      </c>
      <c r="I921">
        <f t="shared" si="30"/>
        <v>0</v>
      </c>
      <c r="J921">
        <f t="shared" si="31"/>
        <v>0</v>
      </c>
    </row>
    <row r="922" spans="1:10" ht="15" customHeight="1" x14ac:dyDescent="0.25">
      <c r="A922" s="2">
        <v>69</v>
      </c>
      <c r="B922" s="2" t="s">
        <v>3903</v>
      </c>
      <c r="C922" s="2">
        <v>1767</v>
      </c>
      <c r="D922" s="2" t="s">
        <v>3905</v>
      </c>
      <c r="I922">
        <f t="shared" si="30"/>
        <v>0</v>
      </c>
      <c r="J922">
        <f t="shared" si="31"/>
        <v>0</v>
      </c>
    </row>
    <row r="923" spans="1:10" ht="15" customHeight="1" x14ac:dyDescent="0.25">
      <c r="A923" s="2">
        <v>69</v>
      </c>
      <c r="B923" s="2" t="s">
        <v>3903</v>
      </c>
      <c r="C923" s="2">
        <v>1788</v>
      </c>
      <c r="D923" s="2" t="s">
        <v>3906</v>
      </c>
      <c r="I923">
        <f t="shared" si="30"/>
        <v>0</v>
      </c>
      <c r="J923">
        <f t="shared" si="31"/>
        <v>0</v>
      </c>
    </row>
    <row r="924" spans="1:10" ht="15" customHeight="1" x14ac:dyDescent="0.25">
      <c r="A924" s="2">
        <v>70</v>
      </c>
      <c r="B924" s="2" t="s">
        <v>3907</v>
      </c>
      <c r="C924" s="2">
        <v>1316</v>
      </c>
      <c r="D924" s="2" t="s">
        <v>3908</v>
      </c>
      <c r="I924">
        <f t="shared" si="30"/>
        <v>0</v>
      </c>
      <c r="J924">
        <f t="shared" si="31"/>
        <v>0</v>
      </c>
    </row>
    <row r="925" spans="1:10" ht="15" customHeight="1" x14ac:dyDescent="0.25">
      <c r="A925" s="2">
        <v>70</v>
      </c>
      <c r="B925" s="2" t="s">
        <v>3907</v>
      </c>
      <c r="C925" s="2">
        <v>1439</v>
      </c>
      <c r="D925" s="2" t="s">
        <v>3909</v>
      </c>
      <c r="I925">
        <f t="shared" si="30"/>
        <v>0</v>
      </c>
      <c r="J925">
        <f t="shared" si="31"/>
        <v>0</v>
      </c>
    </row>
    <row r="926" spans="1:10" ht="15" customHeight="1" x14ac:dyDescent="0.25">
      <c r="A926" s="2">
        <v>70</v>
      </c>
      <c r="B926" s="2" t="s">
        <v>3907</v>
      </c>
      <c r="C926" s="2">
        <v>1768</v>
      </c>
      <c r="D926" s="2" t="s">
        <v>3910</v>
      </c>
      <c r="I926">
        <f t="shared" si="30"/>
        <v>0</v>
      </c>
      <c r="J926">
        <f t="shared" si="31"/>
        <v>0</v>
      </c>
    </row>
    <row r="927" spans="1:10" ht="15" customHeight="1" x14ac:dyDescent="0.25">
      <c r="A927" s="2">
        <v>70</v>
      </c>
      <c r="B927" s="2" t="s">
        <v>3907</v>
      </c>
      <c r="C927" s="2">
        <v>1862</v>
      </c>
      <c r="D927" s="2" t="s">
        <v>3911</v>
      </c>
      <c r="I927">
        <f t="shared" si="30"/>
        <v>0</v>
      </c>
      <c r="J927">
        <f t="shared" si="31"/>
        <v>0</v>
      </c>
    </row>
    <row r="928" spans="1:10" ht="15" customHeight="1" x14ac:dyDescent="0.25">
      <c r="A928" s="2">
        <v>70</v>
      </c>
      <c r="B928" s="2" t="s">
        <v>3907</v>
      </c>
      <c r="C928" s="2">
        <v>1884</v>
      </c>
      <c r="D928" s="2" t="s">
        <v>3912</v>
      </c>
      <c r="I928">
        <f t="shared" si="30"/>
        <v>0</v>
      </c>
      <c r="J928">
        <f t="shared" si="31"/>
        <v>0</v>
      </c>
    </row>
    <row r="929" spans="1:10" ht="15" customHeight="1" x14ac:dyDescent="0.25">
      <c r="A929" s="2">
        <v>70</v>
      </c>
      <c r="B929" s="2" t="s">
        <v>3907</v>
      </c>
      <c r="C929" s="2">
        <v>1983</v>
      </c>
      <c r="D929" s="2" t="s">
        <v>3913</v>
      </c>
      <c r="I929">
        <f t="shared" si="30"/>
        <v>0</v>
      </c>
      <c r="J929">
        <f t="shared" si="31"/>
        <v>0</v>
      </c>
    </row>
    <row r="930" spans="1:10" ht="15" customHeight="1" x14ac:dyDescent="0.25">
      <c r="A930" s="2">
        <v>71</v>
      </c>
      <c r="B930" s="2" t="s">
        <v>3914</v>
      </c>
      <c r="C930" s="2">
        <v>1268</v>
      </c>
      <c r="D930" s="2" t="s">
        <v>3915</v>
      </c>
      <c r="I930">
        <f t="shared" si="30"/>
        <v>0</v>
      </c>
      <c r="J930">
        <f t="shared" si="31"/>
        <v>0</v>
      </c>
    </row>
    <row r="931" spans="1:10" ht="15" customHeight="1" x14ac:dyDescent="0.25">
      <c r="A931" s="2">
        <v>71</v>
      </c>
      <c r="B931" s="2" t="s">
        <v>3914</v>
      </c>
      <c r="C931" s="2">
        <v>1463</v>
      </c>
      <c r="D931" s="2" t="s">
        <v>3916</v>
      </c>
      <c r="I931">
        <f t="shared" si="30"/>
        <v>0</v>
      </c>
      <c r="J931">
        <f t="shared" si="31"/>
        <v>0</v>
      </c>
    </row>
    <row r="932" spans="1:10" ht="15" customHeight="1" x14ac:dyDescent="0.25">
      <c r="A932" s="2">
        <v>71</v>
      </c>
      <c r="B932" s="2" t="s">
        <v>3914</v>
      </c>
      <c r="C932" s="2">
        <v>1469</v>
      </c>
      <c r="D932" s="2" t="s">
        <v>3917</v>
      </c>
      <c r="I932">
        <f t="shared" si="30"/>
        <v>0</v>
      </c>
      <c r="J932">
        <f t="shared" si="31"/>
        <v>0</v>
      </c>
    </row>
    <row r="933" spans="1:10" ht="15" customHeight="1" x14ac:dyDescent="0.25">
      <c r="A933" s="2">
        <v>71</v>
      </c>
      <c r="B933" s="2" t="s">
        <v>3914</v>
      </c>
      <c r="C933" s="2">
        <v>1638</v>
      </c>
      <c r="D933" s="2" t="s">
        <v>3918</v>
      </c>
      <c r="I933">
        <f t="shared" si="30"/>
        <v>0</v>
      </c>
      <c r="J933">
        <f t="shared" si="31"/>
        <v>0</v>
      </c>
    </row>
    <row r="934" spans="1:10" ht="15" customHeight="1" x14ac:dyDescent="0.25">
      <c r="A934" s="2">
        <v>71</v>
      </c>
      <c r="B934" s="2" t="s">
        <v>3914</v>
      </c>
      <c r="C934" s="2">
        <v>1880</v>
      </c>
      <c r="D934" s="2" t="s">
        <v>3919</v>
      </c>
      <c r="I934">
        <f t="shared" si="30"/>
        <v>0</v>
      </c>
      <c r="J934">
        <f t="shared" si="31"/>
        <v>0</v>
      </c>
    </row>
    <row r="935" spans="1:10" ht="15" customHeight="1" x14ac:dyDescent="0.25">
      <c r="A935" s="2">
        <v>71</v>
      </c>
      <c r="B935" s="2" t="s">
        <v>3914</v>
      </c>
      <c r="C935" s="2">
        <v>1882</v>
      </c>
      <c r="D935" s="2" t="s">
        <v>3920</v>
      </c>
      <c r="I935">
        <f t="shared" si="30"/>
        <v>0</v>
      </c>
      <c r="J935">
        <f t="shared" si="31"/>
        <v>0</v>
      </c>
    </row>
    <row r="936" spans="1:10" ht="15" customHeight="1" x14ac:dyDescent="0.25">
      <c r="A936" s="2">
        <v>71</v>
      </c>
      <c r="B936" s="2" t="s">
        <v>3914</v>
      </c>
      <c r="C936" s="2">
        <v>1901</v>
      </c>
      <c r="D936" s="2" t="s">
        <v>3921</v>
      </c>
      <c r="I936">
        <f t="shared" si="30"/>
        <v>0</v>
      </c>
      <c r="J936">
        <f t="shared" si="31"/>
        <v>0</v>
      </c>
    </row>
    <row r="937" spans="1:10" ht="15" customHeight="1" x14ac:dyDescent="0.25">
      <c r="A937" s="2">
        <v>71</v>
      </c>
      <c r="B937" s="2" t="s">
        <v>3914</v>
      </c>
      <c r="C937" s="2">
        <v>1954</v>
      </c>
      <c r="D937" s="2" t="s">
        <v>3922</v>
      </c>
      <c r="I937">
        <f t="shared" si="30"/>
        <v>0</v>
      </c>
      <c r="J937">
        <f t="shared" si="31"/>
        <v>0</v>
      </c>
    </row>
    <row r="938" spans="1:10" ht="15" customHeight="1" x14ac:dyDescent="0.25">
      <c r="A938" s="2">
        <v>71</v>
      </c>
      <c r="B938" s="2" t="s">
        <v>3914</v>
      </c>
      <c r="C938" s="2">
        <v>1992</v>
      </c>
      <c r="D938" s="2" t="s">
        <v>3923</v>
      </c>
      <c r="I938">
        <f t="shared" si="30"/>
        <v>0</v>
      </c>
      <c r="J938">
        <f t="shared" si="31"/>
        <v>0</v>
      </c>
    </row>
    <row r="939" spans="1:10" ht="15" customHeight="1" x14ac:dyDescent="0.25">
      <c r="A939" s="2">
        <v>72</v>
      </c>
      <c r="B939" s="2" t="s">
        <v>3924</v>
      </c>
      <c r="C939" s="2">
        <v>1174</v>
      </c>
      <c r="D939" s="2" t="s">
        <v>3925</v>
      </c>
      <c r="I939">
        <f t="shared" si="30"/>
        <v>0</v>
      </c>
      <c r="J939">
        <f t="shared" si="31"/>
        <v>0</v>
      </c>
    </row>
    <row r="940" spans="1:10" ht="15" customHeight="1" x14ac:dyDescent="0.25">
      <c r="A940" s="2">
        <v>72</v>
      </c>
      <c r="B940" s="2" t="s">
        <v>3924</v>
      </c>
      <c r="C940" s="2">
        <v>1184</v>
      </c>
      <c r="D940" s="2" t="s">
        <v>3926</v>
      </c>
      <c r="I940">
        <f t="shared" si="30"/>
        <v>0</v>
      </c>
      <c r="J940">
        <f t="shared" si="31"/>
        <v>0</v>
      </c>
    </row>
    <row r="941" spans="1:10" ht="15" customHeight="1" x14ac:dyDescent="0.25">
      <c r="A941" s="2">
        <v>72</v>
      </c>
      <c r="B941" s="2" t="s">
        <v>3924</v>
      </c>
      <c r="C941" s="2">
        <v>1345</v>
      </c>
      <c r="D941" s="2" t="s">
        <v>3927</v>
      </c>
      <c r="I941">
        <f t="shared" si="30"/>
        <v>0</v>
      </c>
      <c r="J941">
        <f t="shared" si="31"/>
        <v>0</v>
      </c>
    </row>
    <row r="942" spans="1:10" ht="15" customHeight="1" x14ac:dyDescent="0.25">
      <c r="A942" s="2">
        <v>72</v>
      </c>
      <c r="B942" s="2" t="s">
        <v>3924</v>
      </c>
      <c r="C942" s="2">
        <v>1487</v>
      </c>
      <c r="D942" s="2" t="s">
        <v>3928</v>
      </c>
      <c r="I942">
        <f t="shared" si="30"/>
        <v>0</v>
      </c>
      <c r="J942">
        <f t="shared" si="31"/>
        <v>0</v>
      </c>
    </row>
    <row r="943" spans="1:10" ht="15" customHeight="1" x14ac:dyDescent="0.25">
      <c r="A943" s="2">
        <v>72</v>
      </c>
      <c r="B943" s="2" t="s">
        <v>3924</v>
      </c>
      <c r="C943" s="2">
        <v>1607</v>
      </c>
      <c r="D943" s="2" t="s">
        <v>3929</v>
      </c>
      <c r="I943">
        <f t="shared" si="30"/>
        <v>0</v>
      </c>
      <c r="J943">
        <f t="shared" si="31"/>
        <v>0</v>
      </c>
    </row>
    <row r="944" spans="1:10" ht="15" customHeight="1" x14ac:dyDescent="0.25">
      <c r="A944" s="2">
        <v>72</v>
      </c>
      <c r="B944" s="2" t="s">
        <v>3924</v>
      </c>
      <c r="C944" s="2">
        <v>1941</v>
      </c>
      <c r="D944" s="2" t="s">
        <v>3930</v>
      </c>
      <c r="I944">
        <f t="shared" si="30"/>
        <v>0</v>
      </c>
      <c r="J944">
        <f t="shared" si="31"/>
        <v>0</v>
      </c>
    </row>
    <row r="945" spans="1:10" ht="15" customHeight="1" x14ac:dyDescent="0.25">
      <c r="A945" s="2">
        <v>73</v>
      </c>
      <c r="B945" s="2" t="s">
        <v>3931</v>
      </c>
      <c r="C945" s="2">
        <v>1189</v>
      </c>
      <c r="D945" s="2" t="s">
        <v>3932</v>
      </c>
      <c r="I945">
        <f t="shared" si="30"/>
        <v>0</v>
      </c>
      <c r="J945">
        <f t="shared" si="31"/>
        <v>0</v>
      </c>
    </row>
    <row r="946" spans="1:10" ht="15" customHeight="1" x14ac:dyDescent="0.25">
      <c r="A946" s="2">
        <v>73</v>
      </c>
      <c r="B946" s="2" t="s">
        <v>3931</v>
      </c>
      <c r="C946" s="2">
        <v>1223</v>
      </c>
      <c r="D946" s="2" t="s">
        <v>3933</v>
      </c>
      <c r="I946">
        <f t="shared" si="30"/>
        <v>0</v>
      </c>
      <c r="J946">
        <f t="shared" si="31"/>
        <v>0</v>
      </c>
    </row>
    <row r="947" spans="1:10" ht="15" customHeight="1" x14ac:dyDescent="0.25">
      <c r="A947" s="2">
        <v>73</v>
      </c>
      <c r="B947" s="2" t="s">
        <v>3931</v>
      </c>
      <c r="C947" s="2">
        <v>1403</v>
      </c>
      <c r="D947" s="2" t="s">
        <v>3934</v>
      </c>
      <c r="I947">
        <f t="shared" si="30"/>
        <v>0</v>
      </c>
      <c r="J947">
        <f t="shared" si="31"/>
        <v>0</v>
      </c>
    </row>
    <row r="948" spans="1:10" ht="15" customHeight="1" x14ac:dyDescent="0.25">
      <c r="A948" s="2">
        <v>73</v>
      </c>
      <c r="B948" s="2" t="s">
        <v>3931</v>
      </c>
      <c r="C948" s="2">
        <v>1623</v>
      </c>
      <c r="D948" s="2" t="s">
        <v>3935</v>
      </c>
      <c r="I948">
        <f t="shared" si="30"/>
        <v>0</v>
      </c>
      <c r="J948">
        <f t="shared" si="31"/>
        <v>0</v>
      </c>
    </row>
    <row r="949" spans="1:10" ht="15" customHeight="1" x14ac:dyDescent="0.25">
      <c r="A949" s="2">
        <v>73</v>
      </c>
      <c r="B949" s="2" t="s">
        <v>3931</v>
      </c>
      <c r="C949" s="2">
        <v>1661</v>
      </c>
      <c r="D949" s="2" t="s">
        <v>3936</v>
      </c>
      <c r="I949">
        <f t="shared" si="30"/>
        <v>0</v>
      </c>
      <c r="J949">
        <f t="shared" si="31"/>
        <v>0</v>
      </c>
    </row>
    <row r="950" spans="1:10" ht="15" customHeight="1" x14ac:dyDescent="0.25">
      <c r="A950" s="2">
        <v>73</v>
      </c>
      <c r="B950" s="2" t="s">
        <v>3931</v>
      </c>
      <c r="C950" s="2">
        <v>1698</v>
      </c>
      <c r="D950" s="2" t="s">
        <v>3937</v>
      </c>
      <c r="I950">
        <f t="shared" si="30"/>
        <v>0</v>
      </c>
      <c r="J950">
        <f t="shared" si="31"/>
        <v>0</v>
      </c>
    </row>
    <row r="951" spans="1:10" ht="15" customHeight="1" x14ac:dyDescent="0.25">
      <c r="A951" s="2">
        <v>73</v>
      </c>
      <c r="B951" s="2" t="s">
        <v>3931</v>
      </c>
      <c r="C951" s="2">
        <v>1931</v>
      </c>
      <c r="D951" s="2" t="s">
        <v>3938</v>
      </c>
      <c r="I951">
        <f t="shared" si="30"/>
        <v>0</v>
      </c>
      <c r="J951">
        <f t="shared" si="31"/>
        <v>0</v>
      </c>
    </row>
    <row r="952" spans="1:10" ht="15" customHeight="1" x14ac:dyDescent="0.25">
      <c r="A952" s="2">
        <v>74</v>
      </c>
      <c r="B952" s="2" t="s">
        <v>3939</v>
      </c>
      <c r="C952" s="2">
        <v>1172</v>
      </c>
      <c r="D952" s="2" t="s">
        <v>3940</v>
      </c>
      <c r="I952">
        <f t="shared" si="30"/>
        <v>0</v>
      </c>
      <c r="J952">
        <f t="shared" si="31"/>
        <v>0</v>
      </c>
    </row>
    <row r="953" spans="1:10" ht="15" customHeight="1" x14ac:dyDescent="0.25">
      <c r="A953" s="2">
        <v>74</v>
      </c>
      <c r="B953" s="2" t="s">
        <v>3939</v>
      </c>
      <c r="C953" s="2">
        <v>1496</v>
      </c>
      <c r="D953" s="2" t="s">
        <v>3941</v>
      </c>
      <c r="I953">
        <f t="shared" si="30"/>
        <v>0</v>
      </c>
      <c r="J953">
        <f t="shared" si="31"/>
        <v>0</v>
      </c>
    </row>
    <row r="954" spans="1:10" ht="15" customHeight="1" x14ac:dyDescent="0.25">
      <c r="A954" s="2">
        <v>74</v>
      </c>
      <c r="B954" s="2" t="s">
        <v>3939</v>
      </c>
      <c r="C954" s="2">
        <v>1701</v>
      </c>
      <c r="D954" s="2" t="s">
        <v>3942</v>
      </c>
      <c r="I954">
        <f t="shared" si="30"/>
        <v>0</v>
      </c>
      <c r="J954">
        <f t="shared" si="31"/>
        <v>0</v>
      </c>
    </row>
    <row r="955" spans="1:10" ht="15" customHeight="1" x14ac:dyDescent="0.25">
      <c r="A955" s="2">
        <v>74</v>
      </c>
      <c r="B955" s="2" t="s">
        <v>3939</v>
      </c>
      <c r="C955" s="2">
        <v>1761</v>
      </c>
      <c r="D955" s="2" t="s">
        <v>3943</v>
      </c>
      <c r="I955">
        <f t="shared" si="30"/>
        <v>0</v>
      </c>
      <c r="J955">
        <f t="shared" si="31"/>
        <v>0</v>
      </c>
    </row>
    <row r="956" spans="1:10" ht="15" customHeight="1" x14ac:dyDescent="0.25">
      <c r="A956" s="2">
        <v>75</v>
      </c>
      <c r="B956" s="2" t="s">
        <v>3944</v>
      </c>
      <c r="C956" s="2">
        <v>1144</v>
      </c>
      <c r="D956" s="2" t="s">
        <v>3945</v>
      </c>
      <c r="I956">
        <f t="shared" si="30"/>
        <v>0</v>
      </c>
      <c r="J956">
        <f t="shared" si="31"/>
        <v>0</v>
      </c>
    </row>
    <row r="957" spans="1:10" ht="15" customHeight="1" x14ac:dyDescent="0.25">
      <c r="A957" s="2">
        <v>75</v>
      </c>
      <c r="B957" s="2" t="s">
        <v>3944</v>
      </c>
      <c r="C957" s="2">
        <v>1252</v>
      </c>
      <c r="D957" s="2" t="s">
        <v>3946</v>
      </c>
      <c r="I957">
        <f t="shared" si="30"/>
        <v>0</v>
      </c>
      <c r="J957">
        <f t="shared" si="31"/>
        <v>0</v>
      </c>
    </row>
    <row r="958" spans="1:10" ht="15" customHeight="1" x14ac:dyDescent="0.25">
      <c r="A958" s="2">
        <v>75</v>
      </c>
      <c r="B958" s="2" t="s">
        <v>3944</v>
      </c>
      <c r="C958" s="2">
        <v>1356</v>
      </c>
      <c r="D958" s="2" t="s">
        <v>3947</v>
      </c>
      <c r="I958">
        <f t="shared" si="30"/>
        <v>0</v>
      </c>
      <c r="J958">
        <f t="shared" si="31"/>
        <v>0</v>
      </c>
    </row>
    <row r="959" spans="1:10" ht="15" customHeight="1" x14ac:dyDescent="0.25">
      <c r="A959" s="2">
        <v>75</v>
      </c>
      <c r="B959" s="2" t="s">
        <v>3944</v>
      </c>
      <c r="C959" s="2">
        <v>1380</v>
      </c>
      <c r="D959" s="2" t="s">
        <v>3948</v>
      </c>
      <c r="I959">
        <f t="shared" si="30"/>
        <v>0</v>
      </c>
      <c r="J959">
        <f t="shared" si="31"/>
        <v>0</v>
      </c>
    </row>
    <row r="960" spans="1:10" ht="15" customHeight="1" x14ac:dyDescent="0.25">
      <c r="A960" s="2">
        <v>75</v>
      </c>
      <c r="B960" s="2" t="s">
        <v>3944</v>
      </c>
      <c r="C960" s="2">
        <v>1579</v>
      </c>
      <c r="D960" s="2" t="s">
        <v>3949</v>
      </c>
      <c r="I960">
        <f t="shared" si="30"/>
        <v>0</v>
      </c>
      <c r="J960">
        <f t="shared" si="31"/>
        <v>0</v>
      </c>
    </row>
    <row r="961" spans="1:10" ht="15" customHeight="1" x14ac:dyDescent="0.25">
      <c r="A961" s="2">
        <v>75</v>
      </c>
      <c r="B961" s="2" t="s">
        <v>3944</v>
      </c>
      <c r="C961" s="2">
        <v>2008</v>
      </c>
      <c r="D961" s="2" t="s">
        <v>3950</v>
      </c>
      <c r="I961">
        <f t="shared" si="30"/>
        <v>0</v>
      </c>
      <c r="J961">
        <f t="shared" si="31"/>
        <v>0</v>
      </c>
    </row>
    <row r="962" spans="1:10" ht="15" customHeight="1" x14ac:dyDescent="0.25">
      <c r="A962" s="2">
        <v>76</v>
      </c>
      <c r="B962" s="2" t="s">
        <v>3951</v>
      </c>
      <c r="C962" s="2">
        <v>1142</v>
      </c>
      <c r="D962" s="2" t="s">
        <v>3952</v>
      </c>
      <c r="I962">
        <f t="shared" si="30"/>
        <v>0</v>
      </c>
      <c r="J962">
        <f t="shared" si="31"/>
        <v>0</v>
      </c>
    </row>
    <row r="963" spans="1:10" ht="15" customHeight="1" x14ac:dyDescent="0.25">
      <c r="A963" s="2">
        <v>76</v>
      </c>
      <c r="B963" s="2" t="s">
        <v>3951</v>
      </c>
      <c r="C963" s="2">
        <v>1398</v>
      </c>
      <c r="D963" s="2" t="s">
        <v>3953</v>
      </c>
      <c r="I963">
        <f t="shared" ref="I963:I996" si="32">IF(B963=$M$2,1,0)</f>
        <v>0</v>
      </c>
      <c r="J963">
        <f t="shared" si="31"/>
        <v>0</v>
      </c>
    </row>
    <row r="964" spans="1:10" ht="15" customHeight="1" x14ac:dyDescent="0.25">
      <c r="A964" s="2">
        <v>76</v>
      </c>
      <c r="B964" s="2" t="s">
        <v>3951</v>
      </c>
      <c r="C964" s="2">
        <v>1692</v>
      </c>
      <c r="D964" s="2" t="s">
        <v>3954</v>
      </c>
      <c r="I964">
        <f t="shared" si="32"/>
        <v>0</v>
      </c>
      <c r="J964">
        <f t="shared" ref="J964:J996" si="33">IF(I964=0,0,J963+1)</f>
        <v>0</v>
      </c>
    </row>
    <row r="965" spans="1:10" ht="15" customHeight="1" x14ac:dyDescent="0.25">
      <c r="A965" s="2">
        <v>76</v>
      </c>
      <c r="B965" s="2" t="s">
        <v>3951</v>
      </c>
      <c r="C965" s="2">
        <v>2011</v>
      </c>
      <c r="D965" s="2" t="s">
        <v>3955</v>
      </c>
      <c r="I965">
        <f t="shared" si="32"/>
        <v>0</v>
      </c>
      <c r="J965">
        <f t="shared" si="33"/>
        <v>0</v>
      </c>
    </row>
    <row r="966" spans="1:10" ht="15" customHeight="1" x14ac:dyDescent="0.25">
      <c r="A966" s="2">
        <v>77</v>
      </c>
      <c r="B966" s="2" t="s">
        <v>3956</v>
      </c>
      <c r="C966" s="2">
        <v>1716</v>
      </c>
      <c r="D966" s="2" t="s">
        <v>3957</v>
      </c>
      <c r="I966">
        <f t="shared" si="32"/>
        <v>0</v>
      </c>
      <c r="J966">
        <f t="shared" si="33"/>
        <v>0</v>
      </c>
    </row>
    <row r="967" spans="1:10" ht="15" customHeight="1" x14ac:dyDescent="0.25">
      <c r="A967" s="2">
        <v>77</v>
      </c>
      <c r="B967" s="2" t="s">
        <v>3956</v>
      </c>
      <c r="C967" s="2">
        <v>2019</v>
      </c>
      <c r="D967" s="2" t="s">
        <v>3958</v>
      </c>
      <c r="I967">
        <f t="shared" si="32"/>
        <v>0</v>
      </c>
      <c r="J967">
        <f t="shared" si="33"/>
        <v>0</v>
      </c>
    </row>
    <row r="968" spans="1:10" ht="15" customHeight="1" x14ac:dyDescent="0.25">
      <c r="A968" s="2">
        <v>77</v>
      </c>
      <c r="B968" s="2" t="s">
        <v>3956</v>
      </c>
      <c r="C968" s="2">
        <v>2020</v>
      </c>
      <c r="D968" s="2" t="s">
        <v>3959</v>
      </c>
      <c r="I968">
        <f t="shared" si="32"/>
        <v>0</v>
      </c>
      <c r="J968">
        <f t="shared" si="33"/>
        <v>0</v>
      </c>
    </row>
    <row r="969" spans="1:10" ht="15" customHeight="1" x14ac:dyDescent="0.25">
      <c r="A969" s="2">
        <v>77</v>
      </c>
      <c r="B969" s="2" t="s">
        <v>3956</v>
      </c>
      <c r="C969" s="2">
        <v>2021</v>
      </c>
      <c r="D969" s="2" t="s">
        <v>3960</v>
      </c>
      <c r="I969">
        <f t="shared" si="32"/>
        <v>0</v>
      </c>
      <c r="J969">
        <f t="shared" si="33"/>
        <v>0</v>
      </c>
    </row>
    <row r="970" spans="1:10" ht="15" customHeight="1" x14ac:dyDescent="0.25">
      <c r="A970" s="2">
        <v>77</v>
      </c>
      <c r="B970" s="2" t="s">
        <v>3956</v>
      </c>
      <c r="C970" s="2">
        <v>2022</v>
      </c>
      <c r="D970" s="2" t="s">
        <v>3961</v>
      </c>
      <c r="I970">
        <f t="shared" si="32"/>
        <v>0</v>
      </c>
      <c r="J970">
        <f t="shared" si="33"/>
        <v>0</v>
      </c>
    </row>
    <row r="971" spans="1:10" ht="15" customHeight="1" x14ac:dyDescent="0.25">
      <c r="A971" s="2">
        <v>77</v>
      </c>
      <c r="B971" s="2" t="s">
        <v>3956</v>
      </c>
      <c r="C971" s="2">
        <v>2026</v>
      </c>
      <c r="D971" s="2" t="s">
        <v>3962</v>
      </c>
      <c r="I971">
        <f t="shared" si="32"/>
        <v>0</v>
      </c>
      <c r="J971">
        <f t="shared" si="33"/>
        <v>0</v>
      </c>
    </row>
    <row r="972" spans="1:10" ht="15" customHeight="1" x14ac:dyDescent="0.25">
      <c r="A972" s="2">
        <v>78</v>
      </c>
      <c r="B972" s="2" t="s">
        <v>3963</v>
      </c>
      <c r="C972" s="2">
        <v>1296</v>
      </c>
      <c r="D972" s="2" t="s">
        <v>3964</v>
      </c>
      <c r="I972">
        <f t="shared" si="32"/>
        <v>0</v>
      </c>
      <c r="J972">
        <f t="shared" si="33"/>
        <v>0</v>
      </c>
    </row>
    <row r="973" spans="1:10" ht="15" customHeight="1" x14ac:dyDescent="0.25">
      <c r="A973" s="2">
        <v>78</v>
      </c>
      <c r="B973" s="2" t="s">
        <v>3963</v>
      </c>
      <c r="C973" s="2">
        <v>1321</v>
      </c>
      <c r="D973" s="2" t="s">
        <v>3965</v>
      </c>
      <c r="I973">
        <f t="shared" si="32"/>
        <v>0</v>
      </c>
      <c r="J973">
        <f t="shared" si="33"/>
        <v>0</v>
      </c>
    </row>
    <row r="974" spans="1:10" ht="15" customHeight="1" x14ac:dyDescent="0.25">
      <c r="A974" s="2">
        <v>78</v>
      </c>
      <c r="B974" s="2" t="s">
        <v>3963</v>
      </c>
      <c r="C974" s="2">
        <v>1433</v>
      </c>
      <c r="D974" s="2" t="s">
        <v>3966</v>
      </c>
      <c r="I974">
        <f t="shared" si="32"/>
        <v>0</v>
      </c>
      <c r="J974">
        <f t="shared" si="33"/>
        <v>0</v>
      </c>
    </row>
    <row r="975" spans="1:10" ht="15" customHeight="1" x14ac:dyDescent="0.25">
      <c r="A975" s="2">
        <v>78</v>
      </c>
      <c r="B975" s="2" t="s">
        <v>3963</v>
      </c>
      <c r="C975" s="2">
        <v>1561</v>
      </c>
      <c r="D975" s="2" t="s">
        <v>3967</v>
      </c>
      <c r="I975">
        <f t="shared" si="32"/>
        <v>0</v>
      </c>
      <c r="J975">
        <f t="shared" si="33"/>
        <v>0</v>
      </c>
    </row>
    <row r="976" spans="1:10" ht="15" customHeight="1" x14ac:dyDescent="0.25">
      <c r="A976" s="2">
        <v>78</v>
      </c>
      <c r="B976" s="2" t="s">
        <v>3963</v>
      </c>
      <c r="C976" s="2">
        <v>1587</v>
      </c>
      <c r="D976" s="2" t="s">
        <v>3968</v>
      </c>
      <c r="I976">
        <f t="shared" si="32"/>
        <v>0</v>
      </c>
      <c r="J976">
        <f t="shared" si="33"/>
        <v>0</v>
      </c>
    </row>
    <row r="977" spans="1:10" ht="15" customHeight="1" x14ac:dyDescent="0.25">
      <c r="A977" s="2">
        <v>78</v>
      </c>
      <c r="B977" s="2" t="s">
        <v>3963</v>
      </c>
      <c r="C977" s="2">
        <v>1856</v>
      </c>
      <c r="D977" s="2" t="s">
        <v>3969</v>
      </c>
      <c r="I977">
        <f t="shared" si="32"/>
        <v>0</v>
      </c>
      <c r="J977">
        <f t="shared" si="33"/>
        <v>0</v>
      </c>
    </row>
    <row r="978" spans="1:10" ht="15" customHeight="1" x14ac:dyDescent="0.25">
      <c r="A978" s="2">
        <v>79</v>
      </c>
      <c r="B978" s="2" t="s">
        <v>3970</v>
      </c>
      <c r="C978" s="2">
        <v>1476</v>
      </c>
      <c r="D978" s="2" t="s">
        <v>3971</v>
      </c>
      <c r="I978">
        <f t="shared" si="32"/>
        <v>0</v>
      </c>
      <c r="J978">
        <f t="shared" si="33"/>
        <v>0</v>
      </c>
    </row>
    <row r="979" spans="1:10" ht="15" customHeight="1" x14ac:dyDescent="0.25">
      <c r="A979" s="2">
        <v>79</v>
      </c>
      <c r="B979" s="2" t="s">
        <v>3970</v>
      </c>
      <c r="C979" s="2">
        <v>2023</v>
      </c>
      <c r="D979" s="2" t="s">
        <v>3972</v>
      </c>
      <c r="I979">
        <f t="shared" si="32"/>
        <v>0</v>
      </c>
      <c r="J979">
        <f t="shared" si="33"/>
        <v>0</v>
      </c>
    </row>
    <row r="980" spans="1:10" ht="15" customHeight="1" x14ac:dyDescent="0.25">
      <c r="A980" s="2">
        <v>79</v>
      </c>
      <c r="B980" s="2" t="s">
        <v>3970</v>
      </c>
      <c r="C980" s="2">
        <v>2024</v>
      </c>
      <c r="D980" s="2" t="s">
        <v>3973</v>
      </c>
      <c r="I980">
        <f t="shared" si="32"/>
        <v>0</v>
      </c>
      <c r="J980">
        <f t="shared" si="33"/>
        <v>0</v>
      </c>
    </row>
    <row r="981" spans="1:10" ht="15" customHeight="1" x14ac:dyDescent="0.25">
      <c r="A981" s="2">
        <v>79</v>
      </c>
      <c r="B981" s="2" t="s">
        <v>3970</v>
      </c>
      <c r="C981" s="2">
        <v>2025</v>
      </c>
      <c r="D981" s="2" t="s">
        <v>3974</v>
      </c>
      <c r="I981">
        <f t="shared" si="32"/>
        <v>0</v>
      </c>
      <c r="J981">
        <f t="shared" si="33"/>
        <v>0</v>
      </c>
    </row>
    <row r="982" spans="1:10" ht="15" customHeight="1" x14ac:dyDescent="0.25">
      <c r="A982" s="2">
        <v>80</v>
      </c>
      <c r="B982" s="2" t="s">
        <v>3975</v>
      </c>
      <c r="C982" s="2">
        <v>1165</v>
      </c>
      <c r="D982" s="2" t="s">
        <v>3976</v>
      </c>
      <c r="I982">
        <f t="shared" si="32"/>
        <v>0</v>
      </c>
      <c r="J982">
        <f t="shared" si="33"/>
        <v>0</v>
      </c>
    </row>
    <row r="983" spans="1:10" ht="15" customHeight="1" x14ac:dyDescent="0.25">
      <c r="A983" s="2">
        <v>80</v>
      </c>
      <c r="B983" s="2" t="s">
        <v>3975</v>
      </c>
      <c r="C983" s="2">
        <v>1423</v>
      </c>
      <c r="D983" s="2" t="s">
        <v>3977</v>
      </c>
      <c r="I983">
        <f t="shared" si="32"/>
        <v>0</v>
      </c>
      <c r="J983">
        <f t="shared" si="33"/>
        <v>0</v>
      </c>
    </row>
    <row r="984" spans="1:10" ht="15" customHeight="1" x14ac:dyDescent="0.25">
      <c r="A984" s="2">
        <v>80</v>
      </c>
      <c r="B984" s="2" t="s">
        <v>3975</v>
      </c>
      <c r="C984" s="2">
        <v>1560</v>
      </c>
      <c r="D984" s="2" t="s">
        <v>3978</v>
      </c>
      <c r="I984">
        <f t="shared" si="32"/>
        <v>0</v>
      </c>
      <c r="J984">
        <f t="shared" si="33"/>
        <v>0</v>
      </c>
    </row>
    <row r="985" spans="1:10" ht="15" customHeight="1" x14ac:dyDescent="0.25">
      <c r="A985" s="2">
        <v>80</v>
      </c>
      <c r="B985" s="2" t="s">
        <v>3975</v>
      </c>
      <c r="C985" s="2">
        <v>1743</v>
      </c>
      <c r="D985" s="2" t="s">
        <v>3979</v>
      </c>
      <c r="I985">
        <f t="shared" si="32"/>
        <v>0</v>
      </c>
      <c r="J985">
        <f t="shared" si="33"/>
        <v>0</v>
      </c>
    </row>
    <row r="986" spans="1:10" ht="15" customHeight="1" x14ac:dyDescent="0.25">
      <c r="A986" s="2">
        <v>80</v>
      </c>
      <c r="B986" s="2" t="s">
        <v>3975</v>
      </c>
      <c r="C986" s="2">
        <v>2027</v>
      </c>
      <c r="D986" s="2" t="s">
        <v>3980</v>
      </c>
      <c r="I986">
        <f t="shared" si="32"/>
        <v>0</v>
      </c>
      <c r="J986">
        <f t="shared" si="33"/>
        <v>0</v>
      </c>
    </row>
    <row r="987" spans="1:10" ht="15" customHeight="1" x14ac:dyDescent="0.25">
      <c r="A987" s="2">
        <v>80</v>
      </c>
      <c r="B987" s="2" t="s">
        <v>3975</v>
      </c>
      <c r="C987" s="2">
        <v>2028</v>
      </c>
      <c r="D987" s="2" t="s">
        <v>3981</v>
      </c>
      <c r="I987">
        <f t="shared" si="32"/>
        <v>0</v>
      </c>
      <c r="J987">
        <f t="shared" si="33"/>
        <v>0</v>
      </c>
    </row>
    <row r="988" spans="1:10" ht="15" customHeight="1" x14ac:dyDescent="0.25">
      <c r="A988" s="2">
        <v>80</v>
      </c>
      <c r="B988" s="2" t="s">
        <v>3975</v>
      </c>
      <c r="C988" s="2">
        <v>2029</v>
      </c>
      <c r="D988" s="2" t="s">
        <v>3982</v>
      </c>
      <c r="I988">
        <f t="shared" si="32"/>
        <v>0</v>
      </c>
      <c r="J988">
        <f t="shared" si="33"/>
        <v>0</v>
      </c>
    </row>
    <row r="989" spans="1:10" ht="15" customHeight="1" x14ac:dyDescent="0.25">
      <c r="A989" s="2">
        <v>81</v>
      </c>
      <c r="B989" s="2" t="s">
        <v>3983</v>
      </c>
      <c r="C989" s="2">
        <v>1116</v>
      </c>
      <c r="D989" s="2" t="s">
        <v>3984</v>
      </c>
      <c r="I989">
        <f t="shared" si="32"/>
        <v>0</v>
      </c>
      <c r="J989">
        <f t="shared" si="33"/>
        <v>0</v>
      </c>
    </row>
    <row r="990" spans="1:10" ht="15" customHeight="1" x14ac:dyDescent="0.25">
      <c r="A990" s="2">
        <v>81</v>
      </c>
      <c r="B990" s="2" t="s">
        <v>3983</v>
      </c>
      <c r="C990" s="2">
        <v>1292</v>
      </c>
      <c r="D990" s="2" t="s">
        <v>3985</v>
      </c>
      <c r="I990">
        <f t="shared" si="32"/>
        <v>0</v>
      </c>
      <c r="J990">
        <f t="shared" si="33"/>
        <v>0</v>
      </c>
    </row>
    <row r="991" spans="1:10" ht="15" customHeight="1" x14ac:dyDescent="0.25">
      <c r="A991" s="2">
        <v>81</v>
      </c>
      <c r="B991" s="2" t="s">
        <v>3983</v>
      </c>
      <c r="C991" s="2">
        <v>1730</v>
      </c>
      <c r="D991" s="2" t="s">
        <v>3986</v>
      </c>
      <c r="I991">
        <f t="shared" si="32"/>
        <v>0</v>
      </c>
      <c r="J991">
        <f t="shared" si="33"/>
        <v>0</v>
      </c>
    </row>
    <row r="992" spans="1:10" ht="15" customHeight="1" x14ac:dyDescent="0.25">
      <c r="A992" s="2">
        <v>81</v>
      </c>
      <c r="B992" s="2" t="s">
        <v>3983</v>
      </c>
      <c r="C992" s="2">
        <v>1784</v>
      </c>
      <c r="D992" s="2" t="s">
        <v>3987</v>
      </c>
      <c r="I992">
        <f t="shared" si="32"/>
        <v>0</v>
      </c>
      <c r="J992">
        <f t="shared" si="33"/>
        <v>0</v>
      </c>
    </row>
    <row r="993" spans="1:10" ht="15" customHeight="1" x14ac:dyDescent="0.25">
      <c r="A993" s="2">
        <v>81</v>
      </c>
      <c r="B993" s="2" t="s">
        <v>3983</v>
      </c>
      <c r="C993" s="2">
        <v>1794</v>
      </c>
      <c r="D993" s="2" t="s">
        <v>3988</v>
      </c>
      <c r="I993">
        <f t="shared" si="32"/>
        <v>0</v>
      </c>
      <c r="J993">
        <f t="shared" si="33"/>
        <v>0</v>
      </c>
    </row>
    <row r="994" spans="1:10" ht="15" customHeight="1" x14ac:dyDescent="0.25">
      <c r="A994" s="2">
        <v>81</v>
      </c>
      <c r="B994" s="2" t="s">
        <v>3983</v>
      </c>
      <c r="C994" s="2">
        <v>1905</v>
      </c>
      <c r="D994" s="2" t="s">
        <v>3989</v>
      </c>
      <c r="I994">
        <f t="shared" si="32"/>
        <v>0</v>
      </c>
      <c r="J994">
        <f t="shared" si="33"/>
        <v>0</v>
      </c>
    </row>
    <row r="995" spans="1:10" ht="15" customHeight="1" x14ac:dyDescent="0.25">
      <c r="A995" s="2">
        <v>81</v>
      </c>
      <c r="B995" s="2" t="s">
        <v>3983</v>
      </c>
      <c r="C995" s="2">
        <v>2017</v>
      </c>
      <c r="D995" s="2" t="s">
        <v>3990</v>
      </c>
      <c r="I995">
        <f t="shared" si="32"/>
        <v>0</v>
      </c>
      <c r="J995">
        <f t="shared" si="33"/>
        <v>0</v>
      </c>
    </row>
    <row r="996" spans="1:10" ht="15" customHeight="1" x14ac:dyDescent="0.25">
      <c r="A996" s="2">
        <v>81</v>
      </c>
      <c r="B996" s="2" t="s">
        <v>3983</v>
      </c>
      <c r="C996" s="2">
        <v>2031</v>
      </c>
      <c r="D996" s="2" t="s">
        <v>3991</v>
      </c>
      <c r="I996">
        <f t="shared" si="32"/>
        <v>0</v>
      </c>
      <c r="J996">
        <f t="shared" si="33"/>
        <v>0</v>
      </c>
    </row>
  </sheetData>
  <dataValidations count="3">
    <dataValidation type="list" allowBlank="1" showInputMessage="1" showErrorMessage="1" sqref="M2">
      <formula1>$G$1:$G$81</formula1>
    </dataValidation>
    <dataValidation type="list" allowBlank="1" showInputMessage="1" showErrorMessage="1" sqref="O2">
      <formula1>INDIRECT(bakınız)</formula1>
    </dataValidation>
    <dataValidation type="list" allowBlank="1" showInputMessage="1" showErrorMessage="1" sqref="N2">
      <formula1>INDIRECT(İLÇELER)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C8"/>
  <sheetViews>
    <sheetView workbookViewId="0">
      <selection activeCell="B6" sqref="B6:B8"/>
    </sheetView>
  </sheetViews>
  <sheetFormatPr defaultRowHeight="15" x14ac:dyDescent="0.25"/>
  <cols>
    <col min="2" max="2" width="40.42578125" customWidth="1"/>
  </cols>
  <sheetData>
    <row r="1" spans="1:3" x14ac:dyDescent="0.25">
      <c r="A1" t="s">
        <v>2272</v>
      </c>
      <c r="B1" t="s">
        <v>777</v>
      </c>
      <c r="C1" t="s">
        <v>2277</v>
      </c>
    </row>
    <row r="2" spans="1:3" x14ac:dyDescent="0.25">
      <c r="A2" t="s">
        <v>2273</v>
      </c>
      <c r="B2" t="s">
        <v>778</v>
      </c>
      <c r="C2" t="s">
        <v>787</v>
      </c>
    </row>
    <row r="3" spans="1:3" x14ac:dyDescent="0.25">
      <c r="B3" t="s">
        <v>779</v>
      </c>
      <c r="C3" t="s">
        <v>2278</v>
      </c>
    </row>
    <row r="4" spans="1:3" x14ac:dyDescent="0.25">
      <c r="B4" t="s">
        <v>780</v>
      </c>
      <c r="C4" t="s">
        <v>789</v>
      </c>
    </row>
    <row r="5" spans="1:3" x14ac:dyDescent="0.25">
      <c r="B5" t="s">
        <v>781</v>
      </c>
      <c r="C5" t="s">
        <v>790</v>
      </c>
    </row>
    <row r="6" spans="1:3" x14ac:dyDescent="0.25">
      <c r="B6" t="s">
        <v>782</v>
      </c>
      <c r="C6" t="s">
        <v>2279</v>
      </c>
    </row>
    <row r="7" spans="1:3" x14ac:dyDescent="0.25">
      <c r="B7" t="s">
        <v>2276</v>
      </c>
      <c r="C7" t="s">
        <v>2280</v>
      </c>
    </row>
    <row r="8" spans="1:3" x14ac:dyDescent="0.25">
      <c r="B8" t="s">
        <v>784</v>
      </c>
      <c r="C8" t="s">
        <v>2281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E16"/>
  <sheetViews>
    <sheetView workbookViewId="0">
      <selection activeCell="B23" sqref="B23"/>
    </sheetView>
  </sheetViews>
  <sheetFormatPr defaultRowHeight="15" x14ac:dyDescent="0.25"/>
  <cols>
    <col min="1" max="1" width="58.7109375" customWidth="1"/>
    <col min="5" max="5" width="27.28515625" customWidth="1"/>
  </cols>
  <sheetData>
    <row r="1" spans="1:5" x14ac:dyDescent="0.25">
      <c r="A1" s="18" t="s">
        <v>777</v>
      </c>
    </row>
    <row r="2" spans="1:5" x14ac:dyDescent="0.25">
      <c r="A2" s="18" t="s">
        <v>778</v>
      </c>
    </row>
    <row r="3" spans="1:5" x14ac:dyDescent="0.25">
      <c r="A3" s="18" t="s">
        <v>779</v>
      </c>
    </row>
    <row r="4" spans="1:5" x14ac:dyDescent="0.25">
      <c r="A4" s="18" t="s">
        <v>780</v>
      </c>
    </row>
    <row r="5" spans="1:5" x14ac:dyDescent="0.25">
      <c r="A5" s="19" t="s">
        <v>781</v>
      </c>
    </row>
    <row r="6" spans="1:5" x14ac:dyDescent="0.25">
      <c r="A6" s="19" t="s">
        <v>782</v>
      </c>
    </row>
    <row r="7" spans="1:5" x14ac:dyDescent="0.25">
      <c r="A7" s="19" t="s">
        <v>783</v>
      </c>
    </row>
    <row r="8" spans="1:5" x14ac:dyDescent="0.25">
      <c r="A8" s="19" t="s">
        <v>784</v>
      </c>
    </row>
    <row r="9" spans="1:5" x14ac:dyDescent="0.25">
      <c r="A9" s="56" t="s">
        <v>813</v>
      </c>
    </row>
    <row r="14" spans="1:5" x14ac:dyDescent="0.25">
      <c r="A14" t="s">
        <v>796</v>
      </c>
      <c r="B14" t="s">
        <v>797</v>
      </c>
      <c r="C14" t="s">
        <v>798</v>
      </c>
      <c r="D14" t="s">
        <v>799</v>
      </c>
      <c r="E14" t="str">
        <f>CONCATENATE(A14,B14,C14)</f>
        <v>FAHRİYEBİHTERZAİMOĞLU</v>
      </c>
    </row>
    <row r="15" spans="1:5" x14ac:dyDescent="0.25">
      <c r="A15" t="s">
        <v>800</v>
      </c>
      <c r="B15" t="s">
        <v>801</v>
      </c>
      <c r="C15" t="s">
        <v>802</v>
      </c>
      <c r="E15" t="str">
        <f>CONCATENATE(A15,B15,C15)</f>
        <v>ÖMERFARUKRENÇBER</v>
      </c>
    </row>
    <row r="16" spans="1:5" x14ac:dyDescent="0.25">
      <c r="B16" t="s">
        <v>803</v>
      </c>
      <c r="C16" t="s">
        <v>804</v>
      </c>
      <c r="D16" t="s">
        <v>805</v>
      </c>
      <c r="E16" t="str">
        <f>CONCATENATE(A16,B16,C16)</f>
        <v>BAŞAKGÜL</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10</vt:i4>
      </vt:variant>
    </vt:vector>
  </HeadingPairs>
  <TitlesOfParts>
    <vt:vector size="21" baseType="lpstr">
      <vt:lpstr>DERS BİLGİLERİ</vt:lpstr>
      <vt:lpstr>İÇERİK OLŞTR</vt:lpstr>
      <vt:lpstr>ÖĞRENCİ LİSTSESİ</vt:lpstr>
      <vt:lpstr>SINAV PROGRAMI</vt:lpstr>
      <vt:lpstr>DİLEKÇE NORMAL</vt:lpstr>
      <vt:lpstr>Sayfa2</vt:lpstr>
      <vt:lpstr>Sayfa1</vt:lpstr>
      <vt:lpstr>EK BİLGİ</vt:lpstr>
      <vt:lpstr>ARA BİLGİLER</vt:lpstr>
      <vt:lpstr>NOT HESAPLAMA</vt:lpstr>
      <vt:lpstr>DİLEKÇE FORMÜL</vt:lpstr>
      <vt:lpstr>BH</vt:lpstr>
      <vt:lpstr>BİL</vt:lpstr>
      <vt:lpstr>BNK</vt:lpstr>
      <vt:lpstr>BÜR</vt:lpstr>
      <vt:lpstr>güney</vt:lpstr>
      <vt:lpstr>İLÇELER</vt:lpstr>
      <vt:lpstr>MOB</vt:lpstr>
      <vt:lpstr>MUH</vt:lpstr>
      <vt:lpstr>TOH</vt:lpstr>
      <vt:lpstr>YEREL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2020-01-21T09:51:49Z</dcterms:modified>
</cp:coreProperties>
</file>